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88" documentId="120_S{2AC9BD13-BADA-5192-A53E-5A8FF88502F6}" xr6:coauthVersionLast="47" xr6:coauthVersionMax="47" xr10:uidLastSave="{4F23A1C5-39FC-4731-9635-2B068444B31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<sst xmlns="http://schemas.openxmlformats.org/spreadsheetml/2006/main" count="180284" uniqueCount="39124">
  <si>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</si>
  <si>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</si>
  <si>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</si>
  <si>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</si>
  <si>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</si>
  <si>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</si>
  <si>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</si>
  <si>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</si>
  <si>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</si>
  <si>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</si>
  <si>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</si>
  <si>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</si>
  <si>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</si>
  <si>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</si>
  <si>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</si>
  <si>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</si>
  <si>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</si>
  <si>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</si>
  <si>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</si>
  <si>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</si>
  <si>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</si>
  <si>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</si>
  <si>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</si>
  <si>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</si>
  <si>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</si>
  <si>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</si>
  <si>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</si>
  <si>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</si>
  <si>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</si>
  <si>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</si>
  <si>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</si>
  <si>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</si>
  <si>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</si>
  <si>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</si>
  <si>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</si>
  <si>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</si>
  <si>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</si>
  <si>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</si>
  <si>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</si>
  <si>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</si>
  <si>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</si>
  <si>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</si>
  <si>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</si>
  <si>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</si>
  <si>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</si>
  <si>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</si>
  <si>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</si>
  <si>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</si>
  <si>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</si>
  <si>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</si>
  <si>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</si>
  <si>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</si>
  <si>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</si>
  <si>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</si>
  <si>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</si>
  <si>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</si>
  <si>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</si>
  <si>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</si>
  <si>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</si>
  <si>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</si>
  <si>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</si>
  <si>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</si>
  <si>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</si>
  <si>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</si>
  <si>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</si>
  <si>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</si>
  <si>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</si>
  <si>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</si>
  <si>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</si>
  <si>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</si>
  <si>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</si>
  <si>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</si>
  <si>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</si>
  <si>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</si>
  <si>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</si>
  <si>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</si>
  <si>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</si>
  <si>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</si>
  <si>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</si>
  <si>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</si>
  <si>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</si>
  <si>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</si>
  <si>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</si>
  <si>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</si>
  <si>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</si>
  <si>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</si>
  <si>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</si>
  <si>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</si>
  <si>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</si>
  <si>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</si>
  <si>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</si>
  <si>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</si>
  <si>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</si>
  <si>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</si>
  <si>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</si>
  <si>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</si>
  <si>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</si>
  <si>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</si>
  <si>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</si>
  <si>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</si>
  <si>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</si>
  <si>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</si>
  <si>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</si>
  <si>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</si>
  <si>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</si>
  <si>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</si>
  <si>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</si>
  <si>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</si>
  <si>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</si>
  <si>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</si>
  <si>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</si>
  <si>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</si>
  <si>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</si>
  <si>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</si>
  <si>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</si>
  <si>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</si>
  <si>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</si>
  <si>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</si>
  <si>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</si>
  <si>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</si>
  <si>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</si>
  <si>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</si>
  <si>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</si>
  <si>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</si>
  <si>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</si>
  <si>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</si>
  <si>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</si>
  <si>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</si>
  <si>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</si>
  <si>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</si>
  <si>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</si>
  <si>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</si>
  <si>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</si>
  <si>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</si>
  <si>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</si>
  <si>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</si>
  <si>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</si>
  <si>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</si>
  <si>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</si>
  <si>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</si>
  <si>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</si>
  <si>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</si>
  <si>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</si>
  <si>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</si>
  <si>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</si>
  <si>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</si>
  <si>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</si>
  <si>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</si>
  <si>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</si>
  <si>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</si>
  <si>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</si>
  <si>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</si>
  <si>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</si>
  <si>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</si>
  <si>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</si>
  <si>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</si>
  <si>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</si>
  <si>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</si>
  <si>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</si>
  <si>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</si>
  <si>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</si>
  <si>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</si>
  <si>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</si>
  <si>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</si>
  <si>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</si>
  <si>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</si>
  <si>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</si>
  <si>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</si>
  <si>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</si>
  <si>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</si>
  <si>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</si>
  <si>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</si>
  <si>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</si>
  <si>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</si>
  <si>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</si>
  <si>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</si>
  <si>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</si>
  <si>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</si>
  <si>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</si>
  <si>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</si>
  <si>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</si>
  <si>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</si>
  <si>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</si>
  <si>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</si>
  <si>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</si>
  <si>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</si>
  <si>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</si>
  <si>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</si>
  <si>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</si>
  <si>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</si>
  <si>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</si>
  <si>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</si>
  <si>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</si>
  <si>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</si>
  <si>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</si>
  <si>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</si>
  <si>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</si>
  <si>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</si>
  <si>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</si>
  <si>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</si>
  <si>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</si>
  <si>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</si>
  <si>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</si>
  <si>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</si>
  <si>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</si>
  <si>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</si>
  <si>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</si>
  <si>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</si>
  <si>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</si>
  <si>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</si>
  <si>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</si>
  <si>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</si>
  <si>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</si>
  <si>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</si>
  <si>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</si>
  <si>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</si>
  <si>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</si>
  <si>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</si>
  <si>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</si>
  <si>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</si>
  <si>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</si>
  <si>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</si>
  <si>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</si>
  <si>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</si>
  <si>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</si>
  <si>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</si>
  <si>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</si>
  <si>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</si>
  <si>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</si>
  <si>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</si>
  <si>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</si>
  <si>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</si>
  <si>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</si>
  <si>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</si>
  <si>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</si>
  <si>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</si>
  <si>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</si>
  <si>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</si>
  <si>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</si>
  <si>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</si>
  <si>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</si>
  <si>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</si>
  <si>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</si>
  <si>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</si>
  <si>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</si>
  <si>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</si>
  <si>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</si>
  <si>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</si>
  <si>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</si>
  <si>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</si>
  <si>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</si>
  <si>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</si>
  <si>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</si>
  <si>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</si>
  <si>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</si>
  <si>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</si>
  <si>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</si>
  <si>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</si>
  <si>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</si>
  <si>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</si>
  <si>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</si>
  <si>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</si>
  <si>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</si>
  <si>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</si>
  <si>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</si>
  <si>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</si>
  <si>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</si>
  <si>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</si>
  <si>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</si>
  <si>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</si>
  <si>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</si>
  <si>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</si>
  <si>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</si>
  <si>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</si>
  <si>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</si>
  <si>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</si>
  <si>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</si>
  <si>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</si>
  <si>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</si>
  <si>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</si>
  <si>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</si>
  <si>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</si>
  <si>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</si>
  <si>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</si>
  <si>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</si>
  <si>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</si>
  <si>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</si>
  <si>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</si>
  <si>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</si>
  <si>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</si>
  <si>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</si>
  <si>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</si>
  <si>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</si>
  <si>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</si>
  <si>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</si>
  <si>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</si>
  <si>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</si>
  <si>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</si>
  <si>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</si>
  <si>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</si>
  <si>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</si>
  <si>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</si>
  <si>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</si>
  <si>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</si>
  <si>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</si>
  <si>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</si>
  <si>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</si>
  <si>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</si>
  <si>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</si>
  <si>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</si>
  <si>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</si>
  <si>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</si>
  <si>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</si>
  <si>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</si>
  <si>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</si>
  <si>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</si>
  <si>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</si>
  <si>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</si>
  <si>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</si>
  <si>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</si>
  <si>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</si>
  <si>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</si>
  <si>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</si>
  <si>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</si>
  <si>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</si>
  <si>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</si>
  <si>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</si>
  <si>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</si>
  <si>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</si>
  <si>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</si>
  <si>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</si>
  <si>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</si>
  <si>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</si>
  <si>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</si>
  <si>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</si>
  <si>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</si>
  <si>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</si>
  <si>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</si>
  <si>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</si>
  <si>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</si>
  <si>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</si>
  <si>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</si>
  <si>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</si>
  <si>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</si>
  <si>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</si>
  <si>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</si>
  <si>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</si>
  <si>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</si>
  <si>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</si>
  <si>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</si>
  <si>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</si>
  <si>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</si>
  <si>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</si>
  <si>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</si>
  <si>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</si>
  <si>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</si>
  <si>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</si>
  <si>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</si>
  <si>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</si>
  <si>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</si>
  <si>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</si>
  <si>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</si>
  <si>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</si>
  <si>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</si>
  <si>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</si>
  <si>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</si>
  <si>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</si>
  <si>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</si>
  <si>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</si>
  <si>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</si>
  <si>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</si>
  <si>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</si>
  <si>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</si>
  <si>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</si>
  <si>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</si>
  <si>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</si>
  <si>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</si>
  <si>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</si>
  <si>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</si>
  <si>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</si>
  <si>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</si>
  <si>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</si>
  <si>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</si>
  <si>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</si>
  <si>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</si>
  <si>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</si>
  <si>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</si>
  <si>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</si>
  <si>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</si>
  <si>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</si>
  <si>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</si>
  <si>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</si>
  <si>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</si>
  <si>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</si>
  <si>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</si>
  <si>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</si>
  <si>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</si>
  <si>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</si>
  <si>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</si>
  <si>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</si>
  <si>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</si>
  <si>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</si>
  <si>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</si>
  <si>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</si>
  <si>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</si>
  <si>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</si>
  <si>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</si>
  <si>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</si>
  <si>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</si>
  <si>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</si>
  <si>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</si>
  <si>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</si>
  <si>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</si>
  <si>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</si>
  <si>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</si>
  <si>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</si>
  <si>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</si>
  <si>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</si>
  <si>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</si>
  <si>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</si>
  <si>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</si>
  <si>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</si>
  <si>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</si>
  <si>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</si>
  <si>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</si>
  <si>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</si>
  <si>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</si>
  <si>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</si>
  <si>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</si>
  <si>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</si>
  <si>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</si>
  <si>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</si>
  <si>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</si>
  <si>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</si>
  <si>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</si>
  <si>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</si>
  <si>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</si>
  <si>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</si>
  <si>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</si>
  <si>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</si>
  <si>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</si>
  <si>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</si>
  <si>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</si>
  <si>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</si>
  <si>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</si>
  <si>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</si>
  <si>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</si>
  <si>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</si>
  <si>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</si>
  <si>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</si>
  <si>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</si>
  <si>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</si>
  <si>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</si>
  <si>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</si>
  <si>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</si>
  <si>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</si>
  <si>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</si>
  <si>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</si>
  <si>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</si>
  <si>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</si>
  <si>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</si>
  <si>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</si>
  <si>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</si>
  <si>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</si>
  <si>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</si>
  <si>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</si>
  <si>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</si>
  <si>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</si>
  <si>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</si>
  <si>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</si>
  <si>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</si>
  <si>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</si>
  <si>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</si>
  <si>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</si>
  <si>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</si>
  <si>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</si>
  <si>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</si>
  <si>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</si>
  <si>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</si>
  <si>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</si>
  <si>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</si>
  <si>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</si>
  <si>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</si>
  <si>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</si>
  <si>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</si>
  <si>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</si>
  <si>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</si>
  <si>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</si>
  <si>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</si>
  <si>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</si>
  <si>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</si>
  <si>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</si>
  <si>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</si>
  <si>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</si>
  <si>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</si>
  <si>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</si>
  <si>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</si>
  <si>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</si>
  <si>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</si>
  <si>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</si>
  <si>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</si>
  <si>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</si>
  <si>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</si>
  <si>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</si>
  <si>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</si>
  <si>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</si>
  <si>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</si>
  <si>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</si>
  <si>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</si>
  <si>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</si>
  <si>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</si>
  <si>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</si>
  <si>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</si>
  <si>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</si>
  <si>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</si>
  <si>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</si>
  <si>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</si>
  <si>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</si>
  <si>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</si>
  <si>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</si>
  <si>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</si>
  <si>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</si>
  <si>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</si>
  <si>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</si>
  <si>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</si>
  <si>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</si>
  <si>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</si>
  <si>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</si>
  <si>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</si>
  <si>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</si>
  <si>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</si>
  <si>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</si>
  <si>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</si>
  <si>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</si>
  <si>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</si>
  <si>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</si>
  <si>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</si>
  <si>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</si>
  <si>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</si>
  <si>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</si>
  <si>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</si>
  <si>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</si>
  <si>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</si>
  <si>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</si>
  <si>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</si>
  <si>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</si>
  <si>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</si>
  <si>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</si>
  <si>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</si>
  <si>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</si>
  <si>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</si>
  <si>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</si>
  <si>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</si>
  <si>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</si>
  <si>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</si>
  <si>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</si>
  <si>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</si>
  <si>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</si>
  <si>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</si>
  <si>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</si>
  <si>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</si>
  <si>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</si>
  <si>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</si>
  <si>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</si>
  <si>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</si>
  <si>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</si>
  <si>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</si>
  <si>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</si>
  <si>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</si>
  <si>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</si>
  <si>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</si>
  <si>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</si>
  <si>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</si>
  <si>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</si>
  <si>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</si>
  <si>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</si>
  <si>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</si>
  <si>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</si>
  <si>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</si>
  <si>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</si>
  <si>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</si>
  <si>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</si>
  <si>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</si>
  <si>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</si>
  <si>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</si>
  <si>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</si>
  <si>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</si>
  <si>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</si>
  <si>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</si>
  <si>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</si>
  <si>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</si>
  <si>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</si>
  <si>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</si>
  <si>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</si>
  <si>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</si>
  <si>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</si>
  <si>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</si>
  <si>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</si>
  <si>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</si>
  <si>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</si>
  <si>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</si>
  <si>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</si>
  <si>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</si>
  <si>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</si>
  <si>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</si>
  <si>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</si>
  <si>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</si>
  <si>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</si>
  <si>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</si>
  <si>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</si>
  <si>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</si>
  <si>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</si>
  <si>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</si>
  <si>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</si>
  <si>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</si>
  <si>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</si>
  <si>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</si>
  <si>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</si>
  <si>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</si>
  <si>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</si>
  <si>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</si>
  <si>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</si>
  <si>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</si>
  <si>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</si>
  <si>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</si>
  <si>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</si>
  <si>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</si>
  <si>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</si>
  <si>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</si>
  <si>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</si>
  <si>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</si>
  <si>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</si>
  <si>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</si>
  <si>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</si>
  <si>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</si>
  <si>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</si>
  <si>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</si>
  <si>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</si>
  <si>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</si>
  <si>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</si>
  <si>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</si>
  <si>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</si>
  <si>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</si>
  <si>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</si>
  <si>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</si>
  <si>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</si>
  <si>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</si>
  <si>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</si>
  <si>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</si>
  <si>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</si>
  <si>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</si>
  <si>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</si>
  <si>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</si>
  <si>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</si>
  <si>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</si>
  <si>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</si>
  <si>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</si>
  <si>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</si>
  <si>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</si>
  <si>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</si>
  <si>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</si>
  <si>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</si>
  <si>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</si>
  <si>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</si>
  <si>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</si>
  <si>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</si>
  <si>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</si>
  <si>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</si>
  <si>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</si>
  <si>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</si>
  <si>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</si>
  <si>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</si>
  <si>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</si>
  <si>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</si>
  <si>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</si>
  <si>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</si>
  <si>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</si>
  <si>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</si>
  <si>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</si>
  <si>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</si>
  <si>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</si>
  <si>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</si>
  <si>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</si>
  <si>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</si>
  <si>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</si>
  <si>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</si>
  <si>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</si>
  <si>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</si>
  <si>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</si>
  <si>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</si>
  <si>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</si>
  <si>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</si>
  <si>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</si>
  <si>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</si>
  <si>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</si>
  <si>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</si>
  <si>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</si>
  <si>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</si>
  <si>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</si>
  <si>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</si>
  <si>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</si>
  <si>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</si>
  <si>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</si>
  <si>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</si>
  <si>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</si>
  <si>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</si>
  <si>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</si>
  <si>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</si>
  <si>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</si>
  <si>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</si>
  <si>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</si>
  <si>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</si>
  <si>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</si>
  <si>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</si>
  <si>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</si>
  <si>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</si>
  <si>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</si>
  <si>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</si>
  <si>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</si>
  <si>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</si>
  <si>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</si>
  <si>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</si>
  <si>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</si>
  <si>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</si>
  <si>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</si>
  <si>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</si>
  <si>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</si>
  <si>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</si>
  <si>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</si>
  <si>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</si>
  <si>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</si>
  <si>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</si>
  <si>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</si>
  <si>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</si>
  <si>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</si>
  <si>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</si>
  <si>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</si>
  <si>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</si>
  <si>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</si>
  <si>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</si>
  <si>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</si>
  <si>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</si>
  <si>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</si>
  <si>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</si>
  <si>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</si>
  <si>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</si>
  <si>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</si>
  <si>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</si>
  <si>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</si>
  <si>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</si>
  <si>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</si>
  <si>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</si>
  <si>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</si>
  <si>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</si>
  <si>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</si>
  <si>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</si>
  <si>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</si>
  <si>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</si>
  <si>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</si>
  <si>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</si>
  <si>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</si>
  <si>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</si>
  <si>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</si>
  <si>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</si>
  <si>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</si>
  <si>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</si>
  <si>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</si>
  <si>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</si>
  <si>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</si>
  <si>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</si>
  <si>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</si>
  <si>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</si>
  <si>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</si>
  <si>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</si>
  <si>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</si>
  <si>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</si>
  <si>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</si>
  <si>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</si>
  <si>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</si>
  <si>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</si>
  <si>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</si>
  <si>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</si>
  <si>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</si>
  <si>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</si>
  <si>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</si>
  <si>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</si>
  <si>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</si>
  <si>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</si>
  <si>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</si>
  <si>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</si>
  <si>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</si>
  <si>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</si>
  <si>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</si>
  <si>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</si>
  <si>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</si>
  <si>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</si>
  <si>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</si>
  <si>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</si>
  <si>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</si>
  <si>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</si>
  <si>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</si>
  <si>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</si>
  <si>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</si>
  <si>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</si>
  <si>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</si>
  <si>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</si>
  <si>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</si>
  <si>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</si>
  <si>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</si>
  <si>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</si>
  <si>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</si>
  <si>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</si>
  <si>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</si>
  <si>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</si>
  <si>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</si>
  <si>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</si>
  <si>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</si>
  <si>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</si>
  <si>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</si>
  <si>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</si>
  <si>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</si>
  <si>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</si>
  <si>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</si>
  <si>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</si>
  <si>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</si>
  <si>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</si>
  <si>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</si>
  <si>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</si>
  <si>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</si>
  <si>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</si>
  <si>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</si>
  <si>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</si>
  <si>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</si>
  <si>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</si>
  <si>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</si>
  <si>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</si>
  <si>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</si>
  <si>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</si>
  <si>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</si>
  <si>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</si>
  <si>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</si>
  <si>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</si>
  <si>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</si>
  <si>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</si>
  <si>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</si>
  <si>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</si>
  <si>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</si>
  <si>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</si>
  <si>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</si>
  <si>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</si>
  <si>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</si>
  <si>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</si>
  <si>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</si>
  <si>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</si>
  <si>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</si>
  <si>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</si>
  <si>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</si>
  <si>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</si>
  <si>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</si>
  <si>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</si>
  <si>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</si>
  <si>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</si>
  <si>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</si>
  <si>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</si>
  <si>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</si>
  <si>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</si>
  <si>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</si>
  <si>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</si>
  <si>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</si>
  <si>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</si>
  <si>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</si>
  <si>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</si>
  <si>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</si>
  <si>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</si>
  <si>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</si>
  <si>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</si>
  <si>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</si>
  <si>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</si>
  <si>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</si>
  <si>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</si>
  <si>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</si>
  <si>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</si>
  <si>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</si>
  <si>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</si>
  <si>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</si>
  <si>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</si>
  <si>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</si>
  <si>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</si>
  <si>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</si>
  <si>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</si>
  <si>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</si>
  <si>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</si>
  <si>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</si>
  <si>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</si>
  <si>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</si>
  <si>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</si>
  <si>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</si>
  <si>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</si>
  <si>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</si>
  <si>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</si>
  <si>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</si>
  <si>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</si>
  <si>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</si>
  <si>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</si>
  <si>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</si>
  <si>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</si>
  <si>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</si>
  <si>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</si>
  <si>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</si>
  <si>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</si>
  <si>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</si>
  <si>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</si>
  <si>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</si>
  <si>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</si>
  <si>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</si>
  <si>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</si>
  <si>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</si>
  <si>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</si>
  <si>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</si>
  <si>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</si>
  <si>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</si>
  <si>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</si>
  <si>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</si>
  <si>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</si>
  <si>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</si>
  <si>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</si>
  <si>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</si>
  <si>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</si>
  <si>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</si>
  <si>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</si>
  <si>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</si>
  <si>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</si>
  <si>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</si>
  <si>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</si>
  <si>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</si>
  <si>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</si>
  <si>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</si>
  <si>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</si>
  <si>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</si>
  <si>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</si>
  <si>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</si>
  <si>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</si>
  <si>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</si>
  <si>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</si>
  <si>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</si>
  <si>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</si>
  <si>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</si>
  <si>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</si>
  <si>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</si>
  <si>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</si>
  <si>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</si>
  <si>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</si>
  <si>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</si>
  <si>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</si>
  <si>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</si>
  <si>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</si>
  <si>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</si>
  <si>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</si>
  <si>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</si>
  <si>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</si>
  <si>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</si>
  <si>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</si>
  <si>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</si>
  <si>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</si>
  <si>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</si>
  <si>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</si>
  <si>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</si>
  <si>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</si>
  <si>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</si>
  <si>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</si>
  <si>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</si>
  <si>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</si>
  <si>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</si>
  <si>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</si>
  <si>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</si>
  <si>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</si>
  <si>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</si>
  <si>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</si>
  <si>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</si>
  <si>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</si>
  <si>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</si>
  <si>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</si>
  <si>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</si>
  <si>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</si>
  <si>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</si>
  <si>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</si>
  <si>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</si>
  <si>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</si>
  <si>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</si>
  <si>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</si>
  <si>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</si>
  <si>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</si>
  <si>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</si>
  <si>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</si>
  <si>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</si>
  <si>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</si>
  <si>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</si>
  <si>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</si>
  <si>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</si>
  <si>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</si>
  <si>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</si>
  <si>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</si>
  <si>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</si>
  <si>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</si>
  <si>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</si>
  <si>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</si>
  <si>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</si>
  <si>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</si>
  <si>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</si>
  <si>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</si>
  <si>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</si>
  <si>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</si>
  <si>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</si>
  <si>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</si>
  <si>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</si>
  <si>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</si>
  <si>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</si>
  <si>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</si>
  <si>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</si>
  <si>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</si>
  <si>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</si>
  <si>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</si>
  <si>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</si>
  <si>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</si>
  <si>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</si>
  <si>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</si>
  <si>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</si>
  <si>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</si>
  <si>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</si>
  <si>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</si>
  <si>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</si>
  <si>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</si>
  <si>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</si>
  <si>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</si>
  <si>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</si>
  <si>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</si>
  <si>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</si>
  <si>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</si>
  <si>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</si>
  <si>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</si>
  <si>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</si>
  <si>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</si>
  <si>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</si>
  <si>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</si>
  <si>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</si>
  <si>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</si>
  <si>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</si>
  <si>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</si>
  <si>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</si>
  <si>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</si>
  <si>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</si>
  <si>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</si>
  <si>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</si>
  <si>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</si>
  <si>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</si>
  <si>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</si>
  <si>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</si>
  <si>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</si>
  <si>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</si>
  <si>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</si>
  <si>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</si>
  <si>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</si>
  <si>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</si>
  <si>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</si>
  <si>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</si>
  <si>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</si>
  <si>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</si>
  <si>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</si>
  <si>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</si>
  <si>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</si>
  <si>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</si>
  <si>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</si>
  <si>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</si>
  <si>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</si>
  <si>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</si>
  <si>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</si>
  <si>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</si>
  <si>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</si>
  <si>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</si>
  <si>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</si>
  <si>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</si>
  <si>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</si>
  <si>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</si>
  <si>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</si>
  <si>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</si>
  <si>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</si>
  <si>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</si>
  <si>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</si>
  <si>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</si>
  <si>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</si>
  <si>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</si>
  <si>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</si>
  <si>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</si>
  <si>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</si>
  <si>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</si>
  <si>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</si>
  <si>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</si>
  <si>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</si>
  <si>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</si>
  <si>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</si>
  <si>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</si>
  <si>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</si>
  <si>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</si>
  <si>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</si>
  <si>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</si>
  <si>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</si>
  <si>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</si>
  <si>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</si>
  <si>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</si>
  <si>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</si>
  <si>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</si>
  <si>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</si>
  <si>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</si>
  <si>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</si>
  <si>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</si>
  <si>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</si>
  <si>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</si>
  <si>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</si>
  <si>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</si>
  <si>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</si>
  <si>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</si>
  <si>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</si>
  <si>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</si>
  <si>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</si>
  <si>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</si>
  <si>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</si>
  <si>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</si>
  <si>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</si>
  <si>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</si>
  <si>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</si>
  <si>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</si>
  <si>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</si>
  <si>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</si>
  <si>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</si>
  <si>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</si>
  <si>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</si>
  <si>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</si>
  <si>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</si>
  <si>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</si>
  <si>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</si>
  <si>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</si>
  <si>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</si>
  <si>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</si>
  <si>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</si>
  <si>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</si>
  <si>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</si>
  <si>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</si>
  <si>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</si>
  <si>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</si>
  <si>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</si>
  <si>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</si>
  <si>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</si>
  <si>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</si>
  <si>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</si>
  <si>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</si>
  <si>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</si>
  <si>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</si>
  <si>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</si>
  <si>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</si>
  <si>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</si>
  <si>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</si>
  <si>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</si>
  <si>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</si>
  <si>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</si>
  <si>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</si>
  <si>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</si>
  <si>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</si>
  <si>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</si>
  <si>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</si>
  <si>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</si>
  <si>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</si>
  <si>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</si>
  <si>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</si>
  <si>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</si>
  <si>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</si>
  <si>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</si>
  <si>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</si>
  <si>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</si>
  <si>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</si>
  <si>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</si>
  <si>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</si>
  <si>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</si>
  <si>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</si>
  <si>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</si>
  <si>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</si>
  <si>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</si>
  <si>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</si>
  <si>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</si>
  <si>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</si>
  <si>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</si>
  <si>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</si>
  <si>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</si>
  <si>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</si>
  <si>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</si>
  <si>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</si>
  <si>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</si>
  <si>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</si>
  <si>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</si>
  <si>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</si>
  <si>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</si>
  <si>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</si>
  <si>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</si>
  <si>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</si>
  <si>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</si>
  <si>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</si>
  <si>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</si>
  <si>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</si>
  <si>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</si>
  <si>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</si>
  <si>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</si>
  <si>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</si>
  <si>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</si>
  <si>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</si>
  <si>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</si>
  <si>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</si>
  <si>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</si>
  <si>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</si>
  <si>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</si>
  <si>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</si>
  <si>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</si>
  <si>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</si>
  <si>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</si>
  <si>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</si>
  <si>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</si>
  <si>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</si>
  <si>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</si>
  <si>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</si>
  <si>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</si>
  <si>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</si>
  <si>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</si>
  <si>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</si>
  <si>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</si>
  <si>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</si>
  <si>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</si>
  <si>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</si>
  <si>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</si>
  <si>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</si>
  <si>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</si>
  <si>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</si>
  <si>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</si>
  <si>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</si>
  <si>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</si>
  <si>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</si>
  <si>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</si>
  <si>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</si>
  <si>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</si>
  <si>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</si>
  <si>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</si>
  <si>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</si>
  <si>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</si>
  <si>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</si>
  <si>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</si>
  <si>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</si>
  <si>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</si>
  <si>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</si>
  <si>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</si>
  <si>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</si>
  <si>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</si>
  <si>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</si>
  <si>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</si>
  <si>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</si>
  <si>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</si>
  <si>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</si>
  <si>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</si>
  <si>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</si>
  <si>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</si>
  <si>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</si>
  <si>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</si>
  <si>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</si>
  <si>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</si>
  <si>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</si>
  <si>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</si>
  <si>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</si>
  <si>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</si>
  <si>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</si>
  <si>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</si>
  <si>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</si>
  <si>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</si>
  <si>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</si>
  <si>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</si>
  <si>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</si>
  <si>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</si>
  <si>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</si>
  <si>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</si>
  <si>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</si>
  <si>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</si>
  <si>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</si>
  <si>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</si>
  <si>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</si>
  <si>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</si>
  <si>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</si>
  <si>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</si>
  <si>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</si>
  <si>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</si>
  <si>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</si>
  <si>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</si>
  <si>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</si>
  <si>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</si>
  <si>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</si>
  <si>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</si>
  <si>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</si>
  <si>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</si>
  <si>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</si>
  <si>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</si>
  <si>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</si>
  <si>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</si>
  <si>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</si>
  <si>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</si>
  <si>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</si>
  <si>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</si>
  <si>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</si>
  <si>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</si>
  <si>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</si>
  <si>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</si>
  <si>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</si>
  <si>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</si>
  <si>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</si>
  <si>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</si>
  <si>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</si>
  <si>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</si>
  <si>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</si>
  <si>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</si>
  <si>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</si>
  <si>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</si>
  <si>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</si>
  <si>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</si>
  <si>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</si>
  <si>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</si>
  <si>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</si>
  <si>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</si>
  <si>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</si>
  <si>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</si>
  <si>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</si>
  <si>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</si>
  <si>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</si>
  <si>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</si>
  <si>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</si>
  <si>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</si>
  <si>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</si>
  <si>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</si>
  <si>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</si>
  <si>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</si>
  <si>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</si>
  <si>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</si>
  <si>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</si>
  <si>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</si>
  <si>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</si>
  <si>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</si>
  <si>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</si>
  <si>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</si>
  <si>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</si>
  <si>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</si>
  <si>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</si>
  <si>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</si>
  <si>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</si>
  <si>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</si>
  <si>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</si>
  <si>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</si>
  <si>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</si>
  <si>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</si>
  <si>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</si>
  <si>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</si>
  <si>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</si>
  <si>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</si>
  <si>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</si>
  <si>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</si>
  <si>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</si>
  <si>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</si>
  <si>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</si>
  <si>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</si>
  <si>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</si>
  <si>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</si>
  <si>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</si>
  <si>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</si>
  <si>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</si>
  <si>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</si>
  <si>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</si>
  <si>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</si>
  <si>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</si>
  <si>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</si>
  <si>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</si>
  <si>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</si>
  <si>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</si>
  <si>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</si>
  <si>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</si>
  <si>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</si>
  <si>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</si>
  <si>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</si>
  <si>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</si>
  <si>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</si>
  <si>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</si>
  <si>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</si>
  <si>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</si>
  <si>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</si>
  <si>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</si>
  <si>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</si>
  <si>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</si>
  <si>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</si>
  <si>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</si>
  <si>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</si>
  <si>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</si>
  <si>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</si>
  <si>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</si>
  <si>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</si>
  <si>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</si>
  <si>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</si>
  <si>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</si>
  <si>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</si>
  <si>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</si>
  <si>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</si>
  <si>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</si>
  <si>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</si>
  <si>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</si>
  <si>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</si>
  <si>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</si>
  <si>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</si>
  <si>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</si>
  <si>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</si>
  <si>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</si>
  <si>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</si>
  <si>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</si>
  <si>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</si>
  <si>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</si>
  <si>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</si>
  <si>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</si>
  <si>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</si>
  <si>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</si>
  <si>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</si>
  <si>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</si>
  <si>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</si>
  <si>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</si>
  <si>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</si>
  <si>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</si>
  <si>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</si>
  <si>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</si>
  <si>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</si>
  <si>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</si>
  <si>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</si>
  <si>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</si>
  <si>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</si>
  <si>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</si>
  <si>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</si>
  <si>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</si>
  <si>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</si>
  <si>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</si>
  <si>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</si>
  <si>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</si>
  <si>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</si>
  <si>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</si>
  <si>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</si>
  <si>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</si>
  <si>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</si>
  <si>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</si>
  <si>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</si>
  <si>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</si>
  <si>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</si>
  <si>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</si>
  <si>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</si>
  <si>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</si>
  <si>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</si>
  <si>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</si>
  <si>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</si>
  <si>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</si>
  <si>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</si>
  <si>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</si>
  <si>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</si>
  <si>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</si>
  <si>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</si>
  <si>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</si>
  <si>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</si>
  <si>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</si>
  <si>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</si>
  <si>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</si>
  <si>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</si>
  <si>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</si>
  <si>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</si>
  <si>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</si>
  <si>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</si>
  <si>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</si>
  <si>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</si>
  <si>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</si>
  <si>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</si>
  <si>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</si>
  <si>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</si>
  <si>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</si>
  <si>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</si>
  <si>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</si>
  <si>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</si>
  <si>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</si>
  <si>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</si>
  <si>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</si>
  <si>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</si>
  <si>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</si>
  <si>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</si>
  <si>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</si>
  <si>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</si>
  <si>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</si>
  <si>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</si>
  <si>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</si>
  <si>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</si>
  <si>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</si>
  <si>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</si>
  <si>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</si>
  <si>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</si>
  <si>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</si>
  <si>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</si>
  <si>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</si>
  <si>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</si>
  <si>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</si>
  <si>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</si>
  <si>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</si>
  <si>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</si>
  <si>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</si>
  <si>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</si>
  <si>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</si>
  <si>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</si>
  <si>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</si>
  <si>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</si>
  <si>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</si>
  <si>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</si>
  <si>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</si>
  <si>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</si>
  <si>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</si>
  <si>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</si>
  <si>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</si>
  <si>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</si>
  <si>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</si>
  <si>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</si>
  <si>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</si>
  <si>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</si>
  <si>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</si>
  <si>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</si>
  <si>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</si>
  <si>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</si>
  <si>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</si>
  <si>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</si>
  <si>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</si>
  <si>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</si>
  <si>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</si>
  <si>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</si>
  <si>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</si>
  <si>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</si>
  <si>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</si>
  <si>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</si>
  <si>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</si>
  <si>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</si>
  <si>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</si>
  <si>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</si>
  <si>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</si>
  <si>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</si>
  <si>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</si>
  <si>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</si>
  <si>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</si>
  <si>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</si>
  <si>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</si>
  <si>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</si>
  <si>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</si>
  <si>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</si>
  <si>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</si>
  <si>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</si>
  <si>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</si>
  <si>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</si>
  <si>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</si>
  <si>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</si>
  <si>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</si>
  <si>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</si>
  <si>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</si>
  <si>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</si>
  <si>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</si>
  <si>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</si>
  <si>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</si>
  <si>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</si>
  <si>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</si>
  <si>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</si>
  <si>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</si>
  <si>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</si>
  <si>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</si>
  <si>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</si>
  <si>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</si>
  <si>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</si>
  <si>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</si>
  <si>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</si>
  <si>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</si>
  <si>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</si>
  <si>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</si>
  <si>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</si>
  <si>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</si>
  <si>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</si>
  <si>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</si>
  <si>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</si>
  <si>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</si>
  <si>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</si>
  <si>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</si>
  <si>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</si>
  <si>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</si>
  <si>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</si>
  <si>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</si>
  <si>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</si>
  <si>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</si>
  <si>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</si>
  <si>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</si>
  <si>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</si>
  <si>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</si>
  <si>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</si>
  <si>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</si>
  <si>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</si>
  <si>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</si>
  <si>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</si>
  <si>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</si>
  <si>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</si>
  <si>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</si>
  <si>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</si>
  <si>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</si>
  <si>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</si>
  <si>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</si>
  <si>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</si>
  <si>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</si>
  <si>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</si>
  <si>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</si>
  <si>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</si>
  <si>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</si>
  <si>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</si>
  <si>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</si>
  <si>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</si>
  <si>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</si>
  <si>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</si>
  <si>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</si>
  <si>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</si>
  <si>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</si>
  <si>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</si>
  <si>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</si>
  <si>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</si>
  <si>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</si>
  <si>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</si>
  <si>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</si>
  <si>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</si>
  <si>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</si>
  <si>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</si>
  <si>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</si>
  <si>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</si>
  <si>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</si>
  <si>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</si>
  <si>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</si>
  <si>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</si>
  <si>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</si>
  <si>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</si>
  <si>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</si>
  <si>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</si>
  <si>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</si>
  <si>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</si>
  <si>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</si>
  <si>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</si>
  <si>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</si>
  <si>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</si>
  <si>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</si>
  <si>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</si>
  <si>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</si>
  <si>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</si>
  <si>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</si>
  <si>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</si>
  <si>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</si>
  <si>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</si>
  <si>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</si>
  <si>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</si>
  <si>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</si>
  <si>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</si>
  <si>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</si>
  <si>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</si>
  <si>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</si>
  <si>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</si>
  <si>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</si>
  <si>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</si>
  <si>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</si>
  <si>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</si>
  <si>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</si>
  <si>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</si>
  <si>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</si>
  <si>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</si>
  <si>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</si>
  <si>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</si>
  <si>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</si>
  <si>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</si>
  <si>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</si>
  <si>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</si>
  <si>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</si>
  <si>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</si>
  <si>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</si>
  <si>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</si>
  <si>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</si>
  <si>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</si>
  <si>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</si>
  <si>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</si>
  <si>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</si>
  <si>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</si>
  <si>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</si>
  <si>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</si>
  <si>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</si>
  <si>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</si>
  <si>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</si>
  <si>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</si>
  <si>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</si>
  <si>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</si>
  <si>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</si>
  <si>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</si>
  <si>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</si>
  <si>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</si>
  <si>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</si>
  <si>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</si>
  <si>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</si>
  <si>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</si>
  <si>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</si>
  <si>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</si>
  <si>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</si>
  <si>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</si>
  <si>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</si>
  <si>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</si>
  <si>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</si>
  <si>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</si>
  <si>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</si>
  <si>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</si>
  <si>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</si>
  <si>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</si>
  <si>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</si>
  <si>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</si>
  <si>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</si>
  <si>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</si>
  <si>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</si>
  <si>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</si>
  <si>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</si>
  <si>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</si>
  <si>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</si>
  <si>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</si>
  <si>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</si>
  <si>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</si>
  <si>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</si>
  <si>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</si>
  <si>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</si>
  <si>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</si>
  <si>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</si>
  <si>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</si>
  <si>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</si>
  <si>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</si>
  <si>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</si>
  <si>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</si>
  <si>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</si>
  <si>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</si>
  <si>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</si>
  <si>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</si>
  <si>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</si>
  <si>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</si>
  <si>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</si>
  <si>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</si>
  <si>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</si>
  <si>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</si>
  <si>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</si>
  <si>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</si>
  <si>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</si>
  <si>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</si>
  <si>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</si>
  <si>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</si>
  <si>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</si>
  <si>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</si>
  <si>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</si>
  <si>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</si>
  <si>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</si>
  <si>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</si>
  <si>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</si>
  <si>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</si>
  <si>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</si>
  <si>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</si>
  <si>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</si>
  <si>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</si>
  <si>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</si>
  <si>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</si>
  <si>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</si>
  <si>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</si>
  <si>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</si>
  <si>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</si>
  <si>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</si>
  <si>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</si>
  <si>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</si>
  <si>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</si>
  <si>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</si>
  <si>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</si>
  <si>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</si>
  <si>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</si>
  <si>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</si>
  <si>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</si>
  <si>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</si>
  <si>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</si>
  <si>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</si>
  <si>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</si>
  <si>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</si>
  <si>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</si>
  <si>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</si>
  <si>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</si>
  <si>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</si>
  <si>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</si>
  <si>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</si>
  <si>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</si>
  <si>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</si>
  <si>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</si>
  <si>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</si>
  <si>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</si>
  <si>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</si>
  <si>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</si>
  <si>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</si>
  <si>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</si>
  <si>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</si>
  <si>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</si>
  <si>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</si>
  <si>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</si>
  <si>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</si>
  <si>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</si>
  <si>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</si>
  <si>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</si>
  <si>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</si>
  <si>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</si>
  <si>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</si>
  <si>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</si>
  <si>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</si>
  <si>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</si>
  <si>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</si>
  <si>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</si>
  <si>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</si>
  <si>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</si>
  <si>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</si>
  <si>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</si>
  <si>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</si>
  <si>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</si>
  <si>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</si>
  <si>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</si>
  <si>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</si>
  <si>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</si>
  <si>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</si>
  <si>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</si>
  <si>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</si>
  <si>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</si>
  <si>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</si>
  <si>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</si>
  <si>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</si>
  <si>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</si>
  <si>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</si>
  <si>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</si>
  <si>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</si>
  <si>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</si>
  <si>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</si>
  <si>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</si>
  <si>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</si>
  <si>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</si>
  <si>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</si>
  <si>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</si>
  <si>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</si>
  <si>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</si>
  <si>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</si>
  <si>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</si>
  <si>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</si>
  <si>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</si>
  <si>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</si>
  <si>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</si>
  <si>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</si>
  <si>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</si>
  <si>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</si>
  <si>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</si>
  <si>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</si>
  <si>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</si>
  <si>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</si>
  <si>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</si>
  <si>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</si>
  <si>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</si>
  <si>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</si>
  <si>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</si>
  <si>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</si>
  <si>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</si>
  <si>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</si>
  <si>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</si>
  <si>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</si>
  <si>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</si>
  <si>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</si>
  <si>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</si>
  <si>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</si>
  <si>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</si>
  <si>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</si>
  <si>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</si>
  <si>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</si>
  <si>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</si>
  <si>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</si>
  <si>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</si>
  <si>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</si>
  <si>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</si>
  <si>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</si>
  <si>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</si>
  <si>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</si>
  <si>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</si>
  <si>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</si>
  <si>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</si>
  <si>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</si>
  <si>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</si>
  <si>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</si>
  <si>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</si>
  <si>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</si>
  <si>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</si>
  <si>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</si>
  <si>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</si>
  <si>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</si>
  <si>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</si>
  <si>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</si>
  <si>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</si>
  <si>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</si>
  <si>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</si>
  <si>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</si>
  <si>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</si>
  <si>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</si>
  <si>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</si>
  <si>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</si>
  <si>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</si>
  <si>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</si>
  <si>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</si>
  <si>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</si>
  <si>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</si>
  <si>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</si>
  <si>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</si>
  <si>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</si>
  <si>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</si>
  <si>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</si>
  <si>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</si>
  <si>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</si>
  <si>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</si>
  <si>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</si>
  <si>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</si>
  <si>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</si>
  <si>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</si>
  <si>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</si>
  <si>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</si>
  <si>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</si>
  <si>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</si>
  <si>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</si>
  <si>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</si>
  <si>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</si>
  <si>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</si>
  <si>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</si>
  <si>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</si>
  <si>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</si>
  <si>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</si>
  <si>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</si>
  <si>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</si>
  <si>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</si>
  <si>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</si>
  <si>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</si>
  <si>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</si>
  <si>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</si>
  <si>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</si>
  <si>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</si>
  <si>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</si>
  <si>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</si>
  <si>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</si>
  <si>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</si>
  <si>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</si>
  <si>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</si>
  <si>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</si>
  <si>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</si>
  <si>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</si>
  <si>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</si>
  <si>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</si>
  <si>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</si>
  <si>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</si>
  <si>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</si>
  <si>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</si>
  <si>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</si>
  <si>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</si>
  <si>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</si>
  <si>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</si>
  <si>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</si>
  <si>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</si>
  <si>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</si>
  <si>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</si>
  <si>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</si>
  <si>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</si>
  <si>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</si>
  <si>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</si>
  <si>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</si>
  <si>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</si>
  <si>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</si>
  <si>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</si>
  <si>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</si>
  <si>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</si>
  <si>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</si>
  <si>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</si>
  <si>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</si>
  <si>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</si>
  <si>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</si>
  <si>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</si>
  <si>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</si>
  <si>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</si>
  <si>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</si>
  <si>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</si>
  <si>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</si>
  <si>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</si>
  <si>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</si>
  <si>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</si>
  <si>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</si>
  <si>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</si>
  <si>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</si>
  <si>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</si>
  <si>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</si>
  <si>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</si>
  <si>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</si>
  <si>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</si>
  <si>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</si>
  <si>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</si>
  <si>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</si>
  <si>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</si>
  <si>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</si>
  <si>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</si>
  <si>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</si>
  <si>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</si>
  <si>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</si>
  <si>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</si>
  <si>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</si>
  <si>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</si>
  <si>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</si>
  <si>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</si>
  <si>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</si>
  <si>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</si>
  <si>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</si>
  <si>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</si>
  <si>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</si>
  <si>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</si>
  <si>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</si>
  <si>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</si>
  <si>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</si>
  <si>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</si>
  <si>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</si>
  <si>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</si>
  <si>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</si>
  <si>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</si>
  <si>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</si>
  <si>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</si>
  <si>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</si>
  <si>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</si>
  <si>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</si>
  <si>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</si>
  <si>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</si>
  <si>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</si>
  <si>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</si>
  <si>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</si>
  <si>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</si>
  <si>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</si>
  <si>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</si>
  <si>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</si>
  <si>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</si>
  <si>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</si>
  <si>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</si>
  <si>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</si>
  <si>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</si>
  <si>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</si>
  <si>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</si>
  <si>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</si>
  <si>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</si>
  <si>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</si>
  <si>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</si>
  <si>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</si>
  <si>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</si>
  <si>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</si>
  <si>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</si>
  <si>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</si>
  <si>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</si>
  <si>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</si>
  <si>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</si>
  <si>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</si>
  <si>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</si>
  <si>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</si>
  <si>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</si>
  <si>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</si>
  <si>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</si>
  <si>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</si>
  <si>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</si>
  <si>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</si>
  <si>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</si>
  <si>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</si>
  <si>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</si>
  <si>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</si>
  <si>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</si>
  <si>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</si>
  <si>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</si>
  <si>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</si>
  <si>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</si>
  <si>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</si>
  <si>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</si>
  <si>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</si>
  <si>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</si>
  <si>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</si>
  <si>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</si>
  <si>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</si>
  <si>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</si>
  <si>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</si>
  <si>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</si>
  <si>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</si>
  <si>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</si>
  <si>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</si>
  <si>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</si>
  <si>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</si>
  <si>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</si>
  <si>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</si>
  <si>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</si>
  <si>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</si>
  <si>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</si>
  <si>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</si>
  <si>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</si>
  <si>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</si>
  <si>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</si>
  <si>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</si>
  <si>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</si>
  <si>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</si>
  <si>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</si>
  <si>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</si>
  <si>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</si>
  <si>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</si>
  <si>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</si>
  <si>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</si>
  <si>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</si>
  <si>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</si>
  <si>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</si>
  <si>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</si>
  <si>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</si>
  <si>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</si>
  <si>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</si>
  <si>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</si>
  <si>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</si>
  <si>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</si>
  <si>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</si>
  <si>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</si>
  <si>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</si>
  <si>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</si>
  <si>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</si>
  <si>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</si>
  <si>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</si>
  <si>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</si>
  <si>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</si>
  <si>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</si>
  <si>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</si>
  <si>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</si>
  <si>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</si>
  <si>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</si>
  <si>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</si>
  <si>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</si>
  <si>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</si>
  <si>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</si>
  <si>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</si>
  <si>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</si>
  <si>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</si>
  <si>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</si>
  <si>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</si>
  <si>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</si>
  <si>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</si>
  <si>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</si>
  <si>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</si>
  <si>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</si>
  <si>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</si>
  <si>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</si>
  <si>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</si>
  <si>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</si>
  <si>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</si>
  <si>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</si>
  <si>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</si>
  <si>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</si>
  <si>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</si>
  <si>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</si>
  <si>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</si>
  <si>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</si>
  <si>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</si>
  <si>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</si>
  <si>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</si>
  <si>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</si>
  <si>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</si>
  <si>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</si>
  <si>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</si>
  <si>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</si>
  <si>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</si>
  <si>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</si>
  <si>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</si>
  <si>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</si>
  <si>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</si>
  <si>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</si>
  <si>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</si>
  <si>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</si>
  <si>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</si>
  <si>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</si>
  <si>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</si>
  <si>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</si>
  <si>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</si>
  <si>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</si>
  <si>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</si>
  <si>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</si>
  <si>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</si>
  <si>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</si>
  <si>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</si>
  <si>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</si>
  <si>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</si>
  <si>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</si>
  <si>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</si>
  <si>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</si>
  <si>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</si>
  <si>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</si>
  <si>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</si>
  <si>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</si>
  <si>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</si>
  <si>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</si>
  <si>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</si>
  <si>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</si>
  <si>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</si>
  <si>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</si>
  <si>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</si>
  <si>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</si>
  <si>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</si>
  <si>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</si>
  <si>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</si>
  <si>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</si>
  <si>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</si>
  <si>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</si>
  <si>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</si>
  <si>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</si>
  <si>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</si>
  <si>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</si>
  <si>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</si>
  <si>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</si>
  <si>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</si>
  <si>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</si>
  <si>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</si>
  <si>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</si>
  <si>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</si>
  <si>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</si>
  <si>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</si>
  <si>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</si>
  <si>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</si>
  <si>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</si>
  <si>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</si>
  <si>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</si>
  <si>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</si>
  <si>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</si>
  <si>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</si>
  <si>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</si>
  <si>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</si>
  <si>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</si>
  <si>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</si>
  <si>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</si>
  <si>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</si>
  <si>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</si>
  <si>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</si>
  <si>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</si>
  <si>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</si>
  <si>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</si>
  <si>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</si>
  <si>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</si>
  <si>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</si>
  <si>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</si>
  <si>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</si>
  <si>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</si>
  <si>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</si>
  <si>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</si>
  <si>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</si>
  <si>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</si>
  <si>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</si>
  <si>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</si>
  <si>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</si>
  <si>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</si>
  <si>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</si>
  <si>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</si>
  <si>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</si>
  <si>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</si>
  <si>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</si>
  <si>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</si>
  <si>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</si>
  <si>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</si>
  <si>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</si>
  <si>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</si>
  <si>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</si>
  <si>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</si>
  <si>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</si>
  <si>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</si>
  <si>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</si>
  <si>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</si>
  <si>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</si>
  <si>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</si>
  <si>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</si>
  <si>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</si>
  <si>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</si>
  <si>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</si>
  <si>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</si>
  <si>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</si>
  <si>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</si>
  <si>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</si>
  <si>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</si>
  <si>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</si>
  <si>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</si>
  <si>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</si>
  <si>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</si>
  <si>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</si>
  <si>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</si>
  <si>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</si>
  <si>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</si>
  <si>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</si>
  <si>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</si>
  <si>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</si>
  <si>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</si>
  <si>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</si>
  <si>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</si>
  <si>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</si>
  <si>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</si>
  <si>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</si>
  <si>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</si>
  <si>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</si>
  <si>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</si>
  <si>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</si>
  <si>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</si>
  <si>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</si>
  <si>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</si>
  <si>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</si>
  <si>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</si>
  <si>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</si>
  <si>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</si>
  <si>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</si>
  <si>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</si>
  <si>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</si>
  <si>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</si>
  <si>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</si>
  <si>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</si>
  <si>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</si>
  <si>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</si>
  <si>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</si>
  <si>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</si>
  <si>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</si>
  <si>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</si>
  <si>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</si>
  <si>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</si>
  <si>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</si>
  <si>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</si>
  <si>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</si>
  <si>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</si>
  <si>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</si>
  <si>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</si>
  <si>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</si>
  <si>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</si>
  <si>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</si>
  <si>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</si>
  <si>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</si>
  <si>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</si>
  <si>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</si>
  <si>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</si>
  <si>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</si>
  <si>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</si>
  <si>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</si>
  <si>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</si>
  <si>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</si>
  <si>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</si>
  <si>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</si>
  <si>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</si>
  <si>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</si>
  <si>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</si>
  <si>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</si>
  <si>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</si>
  <si>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</si>
  <si>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</si>
  <si>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</si>
  <si>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</si>
  <si>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</si>
  <si>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</si>
  <si>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</si>
  <si>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</si>
  <si>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</si>
  <si>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</si>
  <si>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</si>
  <si>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</si>
  <si>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</si>
  <si>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</si>
  <si>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</si>
  <si>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</si>
  <si>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</si>
  <si>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</si>
  <si>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</si>
  <si>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</si>
  <si>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</si>
  <si>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</si>
  <si>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</si>
  <si>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</si>
  <si>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</si>
  <si>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</si>
  <si>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</si>
  <si>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</si>
  <si>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</si>
  <si>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</si>
  <si>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</si>
  <si>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</si>
  <si>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</si>
  <si>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</si>
  <si>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</si>
  <si>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</si>
  <si>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</si>
  <si>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</si>
  <si>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</si>
  <si>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</si>
  <si>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</si>
  <si>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</si>
  <si>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</si>
  <si>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</si>
  <si>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</si>
  <si>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</si>
  <si>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</si>
  <si>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</si>
  <si>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</si>
  <si>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</si>
  <si>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</si>
  <si>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</si>
  <si>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</si>
  <si>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</si>
  <si>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</si>
  <si>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</si>
  <si>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</si>
  <si>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</si>
  <si>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</si>
  <si>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</si>
  <si>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</si>
  <si>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</si>
  <si>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</si>
  <si>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</si>
  <si>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</si>
  <si>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</si>
  <si>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</si>
  <si>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</si>
  <si>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</si>
  <si>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</si>
  <si>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</si>
  <si>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</si>
  <si>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</si>
  <si>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</si>
  <si>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</si>
  <si>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</si>
  <si>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</si>
  <si>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</si>
  <si>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</si>
  <si>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</si>
  <si>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</si>
  <si>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</si>
  <si>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</si>
  <si>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</si>
  <si>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</si>
  <si>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</si>
  <si>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</si>
  <si>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</si>
  <si>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</si>
  <si>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</si>
  <si>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</si>
  <si>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</si>
  <si>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</si>
  <si>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</si>
  <si>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</si>
  <si>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</si>
  <si>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</si>
  <si>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</si>
  <si>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</si>
  <si>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</si>
  <si>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</si>
  <si>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</si>
  <si>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</si>
  <si>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</si>
  <si>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</si>
  <si>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</si>
  <si>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</si>
  <si>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</si>
  <si>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</si>
  <si>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</si>
  <si>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</si>
  <si>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</si>
  <si>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</si>
  <si>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</si>
  <si>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</si>
  <si>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</si>
  <si>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</si>
  <si>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</si>
  <si>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</si>
  <si>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</si>
  <si>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</si>
  <si>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</si>
  <si>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</si>
  <si>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</si>
  <si>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</si>
  <si>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</si>
  <si>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</si>
  <si>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</si>
  <si>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</si>
  <si>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</si>
  <si>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</si>
  <si>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</si>
  <si>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</si>
  <si>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</si>
  <si>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</si>
  <si>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</si>
  <si>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</si>
  <si>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</si>
  <si>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</si>
  <si>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</si>
  <si>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</si>
  <si>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</si>
  <si>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</si>
  <si>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</si>
  <si>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</si>
  <si>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</si>
  <si>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</si>
  <si>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</si>
  <si>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</si>
  <si>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</si>
  <si>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</si>
  <si>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</si>
  <si>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</si>
  <si>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</si>
  <si>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</si>
  <si>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</si>
  <si>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</si>
  <si>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</si>
  <si>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</si>
  <si>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</si>
  <si>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</si>
  <si>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</si>
  <si>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</si>
  <si>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</si>
  <si>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</si>
  <si>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</si>
  <si>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</si>
  <si>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</si>
  <si>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</si>
  <si>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</si>
  <si>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</si>
  <si>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</si>
  <si>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</si>
  <si>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</si>
  <si>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</si>
  <si>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</si>
  <si>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</si>
  <si>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</si>
  <si>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</si>
  <si>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</si>
  <si>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</si>
  <si>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</si>
  <si>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</si>
  <si>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</si>
  <si>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</si>
  <si>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</si>
  <si>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</si>
  <si>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</si>
  <si>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</si>
  <si>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</si>
  <si>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</si>
  <si>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</si>
  <si>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</si>
  <si>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</si>
  <si>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</si>
  <si>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</si>
  <si>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</si>
  <si>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</si>
  <si>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</si>
  <si>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</si>
  <si>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</si>
  <si>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</si>
  <si>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</si>
  <si>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</si>
  <si>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</si>
  <si>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</si>
  <si>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</si>
  <si>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</si>
  <si>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</si>
  <si>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</si>
  <si>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</si>
  <si>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</si>
  <si>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</si>
  <si>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</si>
  <si>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</si>
  <si>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</si>
  <si>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</si>
  <si>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</si>
  <si>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</si>
  <si>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</si>
  <si>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</si>
  <si>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</si>
  <si>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</si>
  <si>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</si>
  <si>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</si>
  <si>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</si>
  <si>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</si>
  <si>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</si>
  <si>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</si>
  <si>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</si>
  <si>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</si>
  <si>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</si>
  <si>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</si>
  <si>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</si>
  <si>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</si>
  <si>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</si>
  <si>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</si>
  <si>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</si>
  <si>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</si>
  <si>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</si>
  <si>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</si>
  <si>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</si>
  <si>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</si>
  <si>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</si>
  <si>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</si>
  <si>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</si>
  <si>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</si>
  <si>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</si>
  <si>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</si>
  <si>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</si>
  <si>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</si>
  <si>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</si>
  <si>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</si>
  <si>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</si>
  <si>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</si>
  <si>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</si>
  <si>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</si>
  <si>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</si>
  <si>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</si>
  <si>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</si>
  <si>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</si>
  <si>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</si>
  <si>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</si>
  <si>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</si>
  <si>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</si>
  <si>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</si>
  <si>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</si>
  <si>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</si>
  <si>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</si>
  <si>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</si>
  <si>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</si>
  <si>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</si>
  <si>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</si>
  <si>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</si>
  <si>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</si>
  <si>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</si>
  <si>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</si>
  <si>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</si>
  <si>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</si>
  <si>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</si>
  <si>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</si>
  <si>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</si>
  <si>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</si>
  <si>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</si>
  <si>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</si>
  <si>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</si>
  <si>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</si>
  <si>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</si>
  <si>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</si>
  <si>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</si>
  <si>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</si>
  <si>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</si>
  <si>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</si>
  <si>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</si>
  <si>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</si>
  <si>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</si>
  <si>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</si>
  <si>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</si>
  <si>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</si>
  <si>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</si>
  <si>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</si>
  <si>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</si>
  <si>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</si>
  <si>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</si>
  <si>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</si>
  <si>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</si>
  <si>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</si>
  <si>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</si>
  <si>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</si>
  <si>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</si>
  <si>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</si>
  <si>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</si>
  <si>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</si>
  <si>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</si>
  <si>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</si>
  <si>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</si>
  <si>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</si>
  <si>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</si>
  <si>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</si>
  <si>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</si>
  <si>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</si>
  <si>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</si>
  <si>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</si>
  <si>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</si>
  <si>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</si>
  <si>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</si>
  <si>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</si>
  <si>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</si>
  <si>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</si>
  <si>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</si>
  <si>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</si>
  <si>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</si>
  <si>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</si>
  <si>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</si>
  <si>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</si>
  <si>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</si>
  <si>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</si>
  <si>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</si>
  <si>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</si>
  <si>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</si>
  <si>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</si>
  <si>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</si>
  <si>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</si>
  <si>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</si>
  <si>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</si>
  <si>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</si>
  <si>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</si>
  <si>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</si>
  <si>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</si>
  <si>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</si>
  <si>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</si>
  <si>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</si>
  <si>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</si>
  <si>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</si>
  <si>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</si>
  <si>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</si>
  <si>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</si>
  <si>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</si>
  <si>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</si>
  <si>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</si>
  <si>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</si>
  <si>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</si>
  <si>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</si>
  <si>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</si>
  <si>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</si>
  <si>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</si>
  <si>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</si>
  <si>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</si>
  <si>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</si>
  <si>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</si>
  <si>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</si>
  <si>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</si>
  <si>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</si>
  <si>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</si>
  <si>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</si>
  <si>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</si>
  <si>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</si>
  <si>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</si>
  <si>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</si>
  <si>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</si>
  <si>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</si>
  <si>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</si>
  <si>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</si>
  <si>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</si>
  <si>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</si>
  <si>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</si>
  <si>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</si>
  <si>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</si>
  <si>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</si>
  <si>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</si>
  <si>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</si>
  <si>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</si>
  <si>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</si>
  <si>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</si>
  <si>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</si>
  <si>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</si>
  <si>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</si>
  <si>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</si>
  <si>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</si>
  <si>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</si>
  <si>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</si>
  <si>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</si>
  <si>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</si>
  <si>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</si>
  <si>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</si>
  <si>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</si>
  <si>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</si>
  <si>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</si>
  <si>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</si>
  <si>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</si>
  <si>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</si>
  <si>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</si>
  <si>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</si>
  <si>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</si>
  <si>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</si>
  <si>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</si>
  <si>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</si>
  <si>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</si>
  <si>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</si>
  <si>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</si>
  <si>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</si>
  <si>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</si>
  <si>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</si>
  <si>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</si>
  <si>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</si>
  <si>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</si>
  <si>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</si>
  <si>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</si>
  <si>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</si>
  <si>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</si>
  <si>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</si>
  <si>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</si>
  <si>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</si>
  <si>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</si>
  <si>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</si>
  <si>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</si>
  <si>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</si>
  <si>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</si>
  <si>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</si>
  <si>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</si>
  <si>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</si>
  <si>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</si>
  <si>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</si>
  <si>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</si>
  <si>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</si>
  <si>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</si>
  <si>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</si>
  <si>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</si>
  <si>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</si>
  <si>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</si>
  <si>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</si>
  <si>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</si>
  <si>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</si>
  <si>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</si>
  <si>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</si>
  <si>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</si>
  <si>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</si>
  <si>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</si>
  <si>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</si>
  <si>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</si>
  <si>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</si>
  <si>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</si>
  <si>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</si>
  <si>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</si>
  <si>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</si>
  <si>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</si>
  <si>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</si>
  <si>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</si>
  <si>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</si>
  <si>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</si>
  <si>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</si>
  <si>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</si>
  <si>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</si>
  <si>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</si>
  <si>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</si>
  <si>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</si>
  <si>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</si>
  <si>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</si>
  <si>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</si>
  <si>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</si>
  <si>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</si>
  <si>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</si>
  <si>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</si>
  <si>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</si>
  <si>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</si>
  <si>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</si>
  <si>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</si>
  <si>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</si>
  <si>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</si>
  <si>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</si>
  <si>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</si>
  <si>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</si>
  <si>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</si>
  <si>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</si>
  <si>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</si>
  <si>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</si>
  <si>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</si>
  <si>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</si>
  <si>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</si>
  <si>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</si>
  <si>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</si>
  <si>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</si>
  <si>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</si>
  <si>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</si>
  <si>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</si>
  <si>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</si>
  <si>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</si>
  <si>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</si>
  <si>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</si>
  <si>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</si>
  <si>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</si>
  <si>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</si>
  <si>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</si>
  <si>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</si>
  <si>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</si>
  <si>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</si>
  <si>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</si>
  <si>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</si>
  <si>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</si>
  <si>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</si>
  <si>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</si>
  <si>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</si>
  <si>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</si>
  <si>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</si>
  <si>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</si>
  <si>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</si>
  <si>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</si>
  <si>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</si>
  <si>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</si>
  <si>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</si>
  <si>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</si>
  <si>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</si>
  <si>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</si>
  <si>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</si>
  <si>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</si>
  <si>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</si>
  <si>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</si>
  <si>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</si>
  <si>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</si>
  <si>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</si>
  <si>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</si>
  <si>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</si>
  <si>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</si>
  <si>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</si>
  <si>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</si>
  <si>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</si>
  <si>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</si>
  <si>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</si>
  <si>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</si>
  <si>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</si>
  <si>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</si>
  <si>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</si>
  <si>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</si>
  <si>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</si>
  <si>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</si>
  <si>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</si>
  <si>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</si>
  <si>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</si>
  <si>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</si>
  <si>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</si>
  <si>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</si>
  <si>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</si>
  <si>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</si>
  <si>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</si>
  <si>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</si>
  <si>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</si>
  <si>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</si>
  <si>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</si>
  <si>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</si>
  <si>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</si>
  <si>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</si>
  <si>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</si>
  <si>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</si>
  <si>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</si>
  <si>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</si>
  <si>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</si>
  <si>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</si>
  <si>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</si>
  <si>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</si>
  <si>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</si>
  <si>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</si>
  <si>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</si>
  <si>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</si>
  <si>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</si>
  <si>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</si>
  <si>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</si>
  <si>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</si>
  <si>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</si>
  <si>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</si>
  <si>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</si>
  <si>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</si>
  <si>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</si>
  <si>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</si>
  <si>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</si>
  <si>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</si>
  <si>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</si>
  <si>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</si>
  <si>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</si>
  <si>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</si>
  <si>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</si>
  <si>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</si>
  <si>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</si>
  <si>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</si>
  <si>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</si>
  <si>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</si>
  <si>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</si>
  <si>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</si>
  <si>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</si>
  <si>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</si>
  <si>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</si>
  <si>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</si>
  <si>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</si>
  <si>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</si>
  <si>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</si>
  <si>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</si>
  <si>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</si>
  <si>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</si>
  <si>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</si>
  <si>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</si>
  <si>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</si>
  <si>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</si>
  <si>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</si>
  <si>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</si>
  <si>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</si>
  <si>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</si>
  <si>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</si>
  <si>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</si>
  <si>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</si>
  <si>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</si>
  <si>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</si>
  <si>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</si>
  <si>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</si>
  <si>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</si>
  <si>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</si>
  <si>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</si>
  <si>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</si>
  <si>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</si>
  <si>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</si>
  <si>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</si>
  <si>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</si>
  <si>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</si>
  <si>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</si>
  <si>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</si>
  <si>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</si>
  <si>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</si>
  <si>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</si>
  <si>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</si>
  <si>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</si>
  <si>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</si>
  <si>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</si>
  <si>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</si>
  <si>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</si>
  <si>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</si>
  <si>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</si>
  <si>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</si>
  <si>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</si>
  <si>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</si>
  <si>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</si>
  <si>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</si>
  <si>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</si>
  <si>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</si>
  <si>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</si>
  <si>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</si>
  <si>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</si>
  <si>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</si>
  <si>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</si>
  <si>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</si>
  <si>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</si>
  <si>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</si>
  <si>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</si>
  <si>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</si>
  <si>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</si>
  <si>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</si>
  <si>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</si>
  <si>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</si>
  <si>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</si>
  <si>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</si>
  <si>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</si>
  <si>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</si>
  <si>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</si>
  <si>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</si>
  <si>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</si>
  <si>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</si>
  <si>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</si>
  <si>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</si>
  <si>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</si>
  <si>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</si>
  <si>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</si>
  <si>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</si>
  <si>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</si>
  <si>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</si>
  <si>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</si>
  <si>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</si>
  <si>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</si>
  <si>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</si>
  <si>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</si>
  <si>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</si>
  <si>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</si>
  <si>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</si>
  <si>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</si>
  <si>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</si>
  <si>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</si>
  <si>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</si>
  <si>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</si>
  <si>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</si>
  <si>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</si>
  <si>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</si>
  <si>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</si>
  <si>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</si>
  <si>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</si>
  <si>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</si>
  <si>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</si>
  <si>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</si>
  <si>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</si>
  <si>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</si>
  <si>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</si>
  <si>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</si>
  <si>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</si>
  <si>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</si>
  <si>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</si>
  <si>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</si>
  <si>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</si>
  <si>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</si>
  <si>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</si>
  <si>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</si>
  <si>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</si>
  <si>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</si>
  <si>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</si>
  <si>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</si>
  <si>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</si>
  <si>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</si>
  <si>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</si>
  <si>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</si>
  <si>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</si>
  <si>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</si>
  <si>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</si>
  <si>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</si>
  <si>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</si>
  <si>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</si>
  <si>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</si>
  <si>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</si>
  <si>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</si>
  <si>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</si>
  <si>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</si>
  <si>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</si>
  <si>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</si>
  <si>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</si>
  <si>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</si>
  <si>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</si>
  <si>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</si>
  <si>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</si>
  <si>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</si>
  <si>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</si>
  <si>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</si>
  <si>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</si>
  <si>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</si>
  <si>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</si>
  <si>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</si>
  <si>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</si>
  <si>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</si>
  <si>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</si>
  <si>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</si>
  <si>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</si>
  <si>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</si>
  <si>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</si>
  <si>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</si>
  <si>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</si>
  <si>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</si>
  <si>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</si>
  <si>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</si>
  <si>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</si>
  <si>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</si>
  <si>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</si>
  <si>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</si>
  <si>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</si>
  <si>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</si>
  <si>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</si>
  <si>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</si>
  <si>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</si>
  <si>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</si>
  <si>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</si>
  <si>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</si>
  <si>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</si>
  <si>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</si>
  <si>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</si>
  <si>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</si>
  <si>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</si>
  <si>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</si>
  <si>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</si>
  <si>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</si>
  <si>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</si>
  <si>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</si>
  <si>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</si>
  <si>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</si>
  <si>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</si>
  <si>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</si>
  <si>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</si>
  <si>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</si>
  <si>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</si>
  <si>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</si>
  <si>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</si>
  <si>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</si>
  <si>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</si>
  <si>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</si>
  <si>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</si>
  <si>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</si>
  <si>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</si>
  <si>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</si>
  <si>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</si>
  <si>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</si>
  <si>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</si>
  <si>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</si>
  <si>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</si>
  <si>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</si>
  <si>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</si>
  <si>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</si>
  <si>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</si>
  <si>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</si>
  <si>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</si>
  <si>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</si>
  <si>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</si>
  <si>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</si>
  <si>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</si>
  <si>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</si>
  <si>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</si>
  <si>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</si>
  <si>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</si>
  <si>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</si>
  <si>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</si>
  <si>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</si>
  <si>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</si>
  <si>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</si>
  <si>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</si>
  <si>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</si>
  <si>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</si>
  <si>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</si>
  <si>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</si>
  <si>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</si>
  <si>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</si>
  <si>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</si>
  <si>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</si>
  <si>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</si>
  <si>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</si>
  <si>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</si>
  <si>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</si>
  <si>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</si>
  <si>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</si>
  <si>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</si>
  <si>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</si>
  <si>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</si>
  <si>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</si>
  <si>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</si>
  <si>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</si>
  <si>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</si>
  <si>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</si>
  <si>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</si>
  <si>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</si>
  <si>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</si>
  <si>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</si>
  <si>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</si>
  <si>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</si>
  <si>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</si>
  <si>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</si>
  <si>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</si>
  <si>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</si>
  <si>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</si>
  <si>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</si>
  <si>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</si>
  <si>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</si>
  <si>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</si>
  <si>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</si>
  <si>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</si>
  <si>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</si>
  <si>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</si>
  <si>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</si>
  <si>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</si>
  <si>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</si>
  <si>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</si>
  <si>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</si>
  <si>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</si>
  <si>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</si>
  <si>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</si>
  <si>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</si>
  <si>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</si>
  <si>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</si>
  <si>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</si>
  <si>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</si>
  <si>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</si>
  <si>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</si>
  <si>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</si>
  <si>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</si>
  <si>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</si>
  <si>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</si>
  <si>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</si>
  <si>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</si>
  <si>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</si>
  <si>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</si>
  <si>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</si>
  <si>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</si>
  <si>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</si>
  <si>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</si>
  <si>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</si>
  <si>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</si>
  <si>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</si>
  <si>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</si>
  <si>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</si>
  <si>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</si>
  <si>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</si>
  <si>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</si>
  <si>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</si>
  <si>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</si>
  <si>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</si>
  <si>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</si>
  <si>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</si>
  <si>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</si>
  <si>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</si>
  <si>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</si>
  <si>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</si>
  <si>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</si>
  <si>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</si>
  <si>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</si>
  <si>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</si>
  <si>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</si>
  <si>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</si>
  <si>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</si>
  <si>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</si>
  <si>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</si>
  <si>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</si>
  <si>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</si>
  <si>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</si>
  <si>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</si>
  <si>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</si>
  <si>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</si>
  <si>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</si>
  <si>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</si>
  <si>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</si>
  <si>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</si>
  <si>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</si>
  <si>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</si>
  <si>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</si>
  <si>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</si>
  <si>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</si>
  <si>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</si>
  <si>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</si>
  <si>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</si>
  <si>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</si>
  <si>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</si>
  <si>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</si>
  <si>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</si>
  <si>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</si>
  <si>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</si>
  <si>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</si>
  <si>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</si>
  <si>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</si>
  <si>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</si>
  <si>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</si>
  <si>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</si>
  <si>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</si>
  <si>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</si>
  <si>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</si>
  <si>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</si>
  <si>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</si>
  <si>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</si>
  <si>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</si>
  <si>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</si>
  <si>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</si>
  <si>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</si>
  <si>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</si>
  <si>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</si>
  <si>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</si>
  <si>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</si>
  <si>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</si>
  <si>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</si>
  <si>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</si>
  <si>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</si>
  <si>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</si>
  <si>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</si>
  <si>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</si>
  <si>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</si>
  <si>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</si>
  <si>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</si>
  <si>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</si>
  <si>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</si>
  <si>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</si>
  <si>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</si>
  <si>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</si>
  <si>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</si>
  <si>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</si>
  <si>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</si>
  <si>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</si>
  <si>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</si>
  <si>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</si>
  <si>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</si>
  <si>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</si>
  <si>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</si>
  <si>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</si>
  <si>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</si>
  <si>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</si>
  <si>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</si>
  <si>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</si>
  <si>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</si>
  <si>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</si>
  <si>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</si>
  <si>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</si>
  <si>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</si>
  <si>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</si>
  <si>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</si>
  <si>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</si>
  <si>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</si>
  <si>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</si>
  <si>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</si>
  <si>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</si>
  <si>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</si>
  <si>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</si>
  <si>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</si>
  <si>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</si>
  <si>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</si>
  <si>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</si>
  <si>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</si>
  <si>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</si>
  <si>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</si>
  <si>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</si>
  <si>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</si>
  <si>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</si>
  <si>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</si>
  <si>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</si>
  <si>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</si>
  <si>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</si>
  <si>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</si>
  <si>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</si>
  <si>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</si>
  <si>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</si>
  <si>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</si>
  <si>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</si>
  <si>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</si>
  <si>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</si>
  <si>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</si>
  <si>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</si>
  <si>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</si>
  <si>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</si>
  <si>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</si>
  <si>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</si>
  <si>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</si>
  <si>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</si>
  <si>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</si>
  <si>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</si>
  <si>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</si>
  <si>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</si>
  <si>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</si>
  <si>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</si>
  <si>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</si>
  <si>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</si>
  <si>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</si>
  <si>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</si>
  <si>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</si>
  <si>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</si>
  <si>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</si>
  <si>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</si>
  <si>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</si>
  <si>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</si>
  <si>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</si>
  <si>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</si>
  <si>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</si>
  <si>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</si>
  <si>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</si>
  <si>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</si>
  <si>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</si>
  <si>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</si>
  <si>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</si>
  <si>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</si>
  <si>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</si>
  <si>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</si>
  <si>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</si>
  <si>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</si>
  <si>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</si>
  <si>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</si>
  <si>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</si>
  <si>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</si>
  <si>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</si>
  <si>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</si>
  <si>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</si>
  <si>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</si>
  <si>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</si>
  <si>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</si>
  <si>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</si>
  <si>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</si>
  <si>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</si>
  <si>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</si>
  <si>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</si>
  <si>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</si>
  <si>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</si>
  <si>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</si>
  <si>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</si>
  <si>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</si>
  <si>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</si>
  <si>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</si>
  <si>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</si>
  <si>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</si>
  <si>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</si>
  <si>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</si>
  <si>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</si>
  <si>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</si>
  <si>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</si>
  <si>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</si>
  <si>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</si>
  <si>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</si>
  <si>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</si>
  <si>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</si>
  <si>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</si>
  <si>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</si>
  <si>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</si>
  <si>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</si>
  <si>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</si>
  <si>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</si>
  <si>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</si>
  <si>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</si>
  <si>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</si>
  <si>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</si>
  <si>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</si>
  <si>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</si>
  <si>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</si>
  <si>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</si>
  <si>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</si>
  <si>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</si>
  <si>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</si>
  <si>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</si>
  <si>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</si>
  <si>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</si>
  <si>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</si>
  <si>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</si>
  <si>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</si>
  <si>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</si>
  <si>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</si>
  <si>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</si>
  <si>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</si>
  <si>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</si>
  <si>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</si>
  <si>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</si>
  <si>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</si>
  <si>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</si>
  <si>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</si>
  <si>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</si>
  <si>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</si>
  <si>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</si>
  <si>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</si>
  <si>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</si>
  <si>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</si>
  <si>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</si>
  <si>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</si>
  <si>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</si>
  <si>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</si>
  <si>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</si>
  <si>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</si>
  <si>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</si>
  <si>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</si>
  <si>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</si>
  <si>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</si>
  <si>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</si>
  <si>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</si>
  <si>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</si>
  <si>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</si>
  <si>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</si>
  <si>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</si>
  <si>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</si>
  <si>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</si>
  <si>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</si>
  <si>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</si>
  <si>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</si>
  <si>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</si>
  <si>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</si>
  <si>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</si>
  <si>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</si>
  <si>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</si>
  <si>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</si>
  <si>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</si>
  <si>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</si>
  <si>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</si>
  <si>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</si>
  <si>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</si>
  <si>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</si>
  <si>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</si>
  <si>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</si>
  <si>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</si>
  <si>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</si>
  <si>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</si>
  <si>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</si>
  <si>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</si>
  <si>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</si>
  <si>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</si>
  <si>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</si>
  <si>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</si>
  <si>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</si>
  <si>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</si>
  <si>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</si>
  <si>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</si>
  <si>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</si>
  <si>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</si>
  <si>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</si>
  <si>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</si>
  <si>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</si>
  <si>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</si>
  <si>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</si>
  <si>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</si>
  <si>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</si>
  <si>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</si>
  <si>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</si>
  <si>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</si>
  <si>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</si>
  <si>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</si>
  <si>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</si>
  <si>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</si>
  <si>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</si>
  <si>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</si>
  <si>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</si>
  <si>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</si>
  <si>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</si>
  <si>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</si>
  <si>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</si>
  <si>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</si>
  <si>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</si>
  <si>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</si>
  <si>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</si>
  <si>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</si>
  <si>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</si>
  <si>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</si>
  <si>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</si>
  <si>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</si>
  <si>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</si>
  <si>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</si>
  <si>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</si>
  <si>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</si>
  <si>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</si>
  <si>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</si>
  <si>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</si>
  <si>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</si>
  <si>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</si>
  <si>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</si>
  <si>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</si>
  <si>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</si>
  <si>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</si>
  <si>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</si>
  <si>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</si>
  <si>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</si>
  <si>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</si>
  <si>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</si>
  <si>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</si>
  <si>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</si>
  <si>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</si>
  <si>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</si>
  <si>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</si>
  <si>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</si>
  <si>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</si>
  <si>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</si>
  <si>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</si>
  <si>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</si>
  <si>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</si>
  <si>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</si>
  <si>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</si>
  <si>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</si>
  <si>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</si>
  <si>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</si>
  <si>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</si>
  <si>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</si>
  <si>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</si>
  <si>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</si>
  <si>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</si>
  <si>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</si>
  <si>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</si>
  <si>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</si>
  <si>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</si>
  <si>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</si>
  <si>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</si>
  <si>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</si>
  <si>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</si>
  <si>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</si>
  <si>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</si>
  <si>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</si>
  <si>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</si>
  <si>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</si>
  <si>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</si>
  <si>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</si>
  <si>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</si>
  <si>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</si>
  <si>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</si>
  <si>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</si>
  <si>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</si>
  <si>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</si>
  <si>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</si>
  <si>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</si>
  <si>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</si>
  <si>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</si>
  <si>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</si>
  <si>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</si>
  <si>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</si>
  <si>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</si>
  <si>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</si>
  <si>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</si>
  <si>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</si>
  <si>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</si>
  <si>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</si>
  <si>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</si>
  <si>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</si>
  <si>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</si>
  <si>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</si>
  <si>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</si>
  <si>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</si>
  <si>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</si>
  <si>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</si>
  <si>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</si>
  <si>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</si>
  <si>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</si>
  <si>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</si>
  <si>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</si>
  <si>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</si>
  <si>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</si>
  <si>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</si>
  <si>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</si>
  <si>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</si>
  <si>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</si>
  <si>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</si>
  <si>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</si>
  <si>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</si>
  <si>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</si>
  <si>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</si>
  <si>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</si>
  <si>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</si>
  <si>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</si>
  <si>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</si>
  <si>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</si>
  <si>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</si>
  <si>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</si>
  <si>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</si>
  <si>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</si>
  <si>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</si>
  <si>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</si>
  <si>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</si>
  <si>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</si>
  <si>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</si>
  <si>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</si>
  <si>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</si>
  <si>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</si>
  <si>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</si>
  <si>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</si>
  <si>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</si>
  <si>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</si>
  <si>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</si>
  <si>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</si>
  <si>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</si>
  <si>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</si>
  <si>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</si>
  <si>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</si>
  <si>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</si>
  <si>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</si>
  <si>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</si>
  <si>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</si>
  <si>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</si>
  <si>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</si>
  <si>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</si>
  <si>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</si>
  <si>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</si>
  <si>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</si>
  <si>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</si>
  <si>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</si>
  <si>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</si>
  <si>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</si>
  <si>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</si>
  <si>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</si>
  <si>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</si>
  <si>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</si>
  <si>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</si>
  <si>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</si>
  <si>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</si>
  <si>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</si>
  <si>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</si>
  <si>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</si>
  <si>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</si>
  <si>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</si>
  <si>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</si>
  <si>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</si>
  <si>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</si>
  <si>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</si>
  <si>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</si>
  <si>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</si>
  <si>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</si>
  <si>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</si>
  <si>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</si>
  <si>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</si>
  <si>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</si>
  <si>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</si>
  <si>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</si>
  <si>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</si>
  <si>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</si>
  <si>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</si>
  <si>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</si>
  <si>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</si>
  <si>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</si>
  <si>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</si>
  <si>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</si>
  <si>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</si>
  <si>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</si>
  <si>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</si>
  <si>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</si>
  <si>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</si>
  <si>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</si>
  <si>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</si>
  <si>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</si>
  <si>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</si>
  <si>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</si>
  <si>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</si>
  <si>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</si>
  <si>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</si>
  <si>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</si>
  <si>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</si>
  <si>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</si>
  <si>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</si>
  <si>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</si>
  <si>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</si>
  <si>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</si>
  <si>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</si>
  <si>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</si>
  <si>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</si>
  <si>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</si>
  <si>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</si>
  <si>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</si>
  <si>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</si>
  <si>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</si>
  <si>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</si>
  <si>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</si>
  <si>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</si>
  <si>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</si>
  <si>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</si>
  <si>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</si>
  <si>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</si>
  <si>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</si>
  <si>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</si>
  <si>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</si>
  <si>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</si>
  <si>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</si>
  <si>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</si>
  <si>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</si>
  <si>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</si>
  <si>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</si>
  <si>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</si>
  <si>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</si>
  <si>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</si>
  <si>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</si>
  <si>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</si>
  <si>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</si>
  <si>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</si>
  <si>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</si>
  <si>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</si>
  <si>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</si>
  <si>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</si>
  <si>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</si>
  <si>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</si>
  <si>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</si>
  <si>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</si>
  <si>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</si>
  <si>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</si>
  <si>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</si>
  <si>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</si>
  <si>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</si>
  <si>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</si>
  <si>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</si>
  <si>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</si>
  <si>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</si>
  <si>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</si>
  <si>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</si>
  <si>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</si>
  <si>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</si>
  <si>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</si>
  <si>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</si>
  <si>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</si>
  <si>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</si>
  <si>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</si>
  <si>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</si>
  <si>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</si>
  <si>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</si>
  <si>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</si>
  <si>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</si>
  <si>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</si>
  <si>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</si>
  <si>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</si>
  <si>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</si>
  <si>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</si>
  <si>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</si>
  <si>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</si>
  <si>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</si>
  <si>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</si>
  <si>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</si>
  <si>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</si>
  <si>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</si>
  <si>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</si>
  <si>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</si>
  <si>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</si>
  <si>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</si>
  <si>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</si>
  <si>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</si>
  <si>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</si>
  <si>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</si>
  <si>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</si>
  <si>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</si>
  <si>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</si>
  <si>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</si>
  <si>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</si>
  <si>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</si>
  <si>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</si>
  <si>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</si>
  <si>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</si>
  <si>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</si>
  <si>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</si>
  <si>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</si>
  <si>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</si>
  <si>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</si>
  <si>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</si>
  <si>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</si>
  <si>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</si>
  <si>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</si>
  <si>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</si>
  <si>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</si>
  <si>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</si>
  <si>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</si>
  <si>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</si>
  <si>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</si>
  <si>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</si>
  <si>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</si>
  <si>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</si>
  <si>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</si>
  <si>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</si>
  <si>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</si>
  <si>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</si>
  <si>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</si>
  <si>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</si>
  <si>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</si>
  <si>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</si>
  <si>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</si>
  <si>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</si>
  <si>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</si>
  <si>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</si>
  <si>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</si>
  <si>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</si>
  <si>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</si>
  <si>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</si>
  <si>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</si>
  <si>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</si>
  <si>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</si>
  <si>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</si>
  <si>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</si>
  <si>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</si>
  <si>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</si>
  <si>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</si>
  <si>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</si>
  <si>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</si>
  <si>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</si>
  <si>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</si>
  <si>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</si>
  <si>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</si>
  <si>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</si>
  <si>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</si>
  <si>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</si>
  <si>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</si>
  <si>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</si>
  <si>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</si>
  <si>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</si>
  <si>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</si>
  <si>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</si>
  <si>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</si>
  <si>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</si>
  <si>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</si>
  <si>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</si>
  <si>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</si>
  <si>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</si>
  <si>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</si>
  <si>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</si>
  <si>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</si>
  <si>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</si>
  <si>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</si>
  <si>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</si>
  <si>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</si>
  <si>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</si>
  <si>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</si>
  <si>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</si>
  <si>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</si>
  <si>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</si>
  <si>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</si>
  <si>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</si>
  <si>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</si>
  <si>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</si>
  <si>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</si>
  <si>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</si>
  <si>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</si>
  <si>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</si>
  <si>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</si>
  <si>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</si>
  <si>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</si>
  <si>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</si>
  <si>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</si>
  <si>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</si>
  <si>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</si>
  <si>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</si>
  <si>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</si>
  <si>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</si>
  <si>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</si>
  <si>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</si>
  <si>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</si>
  <si>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</si>
  <si>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</si>
  <si>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</si>
  <si>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</si>
  <si>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</si>
  <si>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</si>
  <si>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</si>
  <si>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</si>
  <si>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</si>
  <si>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</si>
  <si>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</si>
  <si>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</si>
  <si>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</si>
  <si>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</si>
  <si>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</si>
  <si>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</si>
  <si>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</si>
  <si>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</si>
  <si>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</si>
  <si>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</si>
  <si>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</si>
  <si>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</si>
  <si>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</si>
  <si>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</si>
  <si>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</si>
  <si>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</si>
  <si>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</si>
  <si>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</si>
  <si>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</si>
  <si>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</si>
  <si>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</si>
  <si>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</si>
  <si>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</si>
  <si>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</si>
  <si>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</si>
  <si>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</si>
  <si>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</si>
  <si>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</si>
  <si>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</si>
  <si>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</si>
  <si>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</si>
  <si>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</si>
  <si>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</si>
  <si>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</si>
  <si>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</si>
  <si>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</si>
  <si>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</si>
  <si>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</si>
  <si>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</si>
  <si>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</si>
  <si>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</si>
  <si>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</si>
  <si>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</si>
  <si>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</si>
  <si>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</si>
  <si>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</si>
  <si>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</si>
  <si>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</si>
  <si>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</si>
  <si>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</si>
  <si>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</si>
  <si>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</si>
  <si>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</si>
  <si>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</si>
  <si>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</si>
  <si>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</si>
  <si>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</si>
  <si>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</si>
  <si>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</si>
  <si>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</si>
  <si>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</si>
  <si>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</si>
  <si>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</si>
  <si>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</si>
  <si>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</si>
  <si>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</si>
  <si>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</si>
  <si>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</si>
  <si>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</si>
  <si>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</si>
  <si>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</si>
  <si>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</si>
  <si>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</si>
  <si>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</si>
  <si>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</si>
  <si>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</si>
  <si>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</si>
  <si>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</si>
  <si>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</si>
  <si>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</si>
  <si>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</si>
  <si>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</si>
  <si>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</si>
  <si>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</si>
  <si>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</si>
  <si>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</si>
  <si>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</si>
  <si>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</si>
  <si>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</si>
  <si>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</si>
  <si>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</si>
  <si>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</si>
  <si>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</si>
  <si>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</si>
  <si>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</si>
  <si>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</si>
  <si>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</si>
  <si>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</si>
  <si>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</si>
  <si>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</si>
  <si>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</si>
  <si>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</si>
  <si>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</si>
  <si>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</si>
  <si>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</si>
  <si>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</si>
  <si>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</si>
  <si>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</si>
  <si>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</si>
  <si>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</si>
  <si>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</si>
  <si>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</si>
  <si>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</si>
  <si>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</si>
  <si>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</si>
  <si>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</si>
  <si>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</si>
  <si>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</si>
  <si>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</si>
  <si>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</si>
  <si>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</si>
  <si>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</si>
  <si>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</si>
  <si>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</si>
  <si>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</si>
  <si>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</si>
  <si>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</si>
  <si>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</si>
  <si>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</si>
  <si>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</si>
  <si>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</si>
  <si>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</si>
  <si>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</si>
  <si>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</si>
  <si>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</si>
  <si>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</si>
  <si>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</si>
  <si>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</si>
  <si>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</si>
  <si>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</si>
  <si>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</si>
  <si>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</si>
  <si>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</si>
  <si>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</si>
  <si>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</si>
  <si>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</si>
  <si>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</si>
  <si>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</si>
  <si>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</si>
  <si>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</si>
  <si>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</si>
  <si>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</si>
  <si>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</si>
  <si>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</si>
  <si>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</si>
  <si>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</si>
  <si>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</si>
  <si>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</si>
  <si>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</si>
  <si>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</si>
  <si>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</si>
  <si>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</si>
  <si>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</si>
  <si>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</si>
  <si>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</si>
  <si>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</si>
  <si>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</si>
  <si>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</si>
  <si>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</si>
  <si>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</si>
  <si>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</si>
  <si>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</si>
  <si>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</si>
  <si>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</si>
  <si>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</si>
  <si>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</si>
  <si>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</si>
  <si>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</si>
  <si>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</si>
  <si>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</si>
  <si>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</si>
  <si>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</si>
  <si>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</si>
  <si>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</si>
  <si>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</si>
  <si>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</si>
  <si>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</si>
  <si>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</si>
  <si>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</si>
  <si>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</si>
  <si>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</si>
  <si>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</si>
  <si>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</si>
  <si>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</si>
  <si>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</si>
  <si>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</si>
  <si>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</si>
  <si>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</si>
  <si>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</si>
  <si>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</si>
  <si>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</si>
  <si>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</si>
  <si>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</si>
  <si>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</si>
  <si>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</si>
  <si>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</si>
  <si>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</si>
  <si>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</si>
  <si>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</si>
  <si>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</si>
  <si>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</si>
  <si>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</si>
  <si>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</si>
  <si>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</si>
  <si>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</si>
  <si>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</si>
  <si>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</si>
  <si>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</si>
  <si>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</si>
  <si>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</si>
  <si>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</si>
  <si>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</si>
  <si>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</si>
  <si>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</si>
  <si>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</si>
  <si>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</si>
  <si>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</si>
  <si>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</si>
  <si>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</si>
  <si>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</si>
  <si>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</si>
  <si>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</si>
  <si>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</si>
  <si>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</si>
  <si>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</si>
  <si>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</si>
  <si>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</si>
  <si>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</si>
  <si>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</si>
  <si>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</si>
  <si>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</si>
  <si>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</si>
  <si>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</si>
  <si>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</si>
  <si>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</si>
  <si>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</si>
  <si>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</si>
  <si>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</si>
  <si>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</si>
  <si>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</si>
  <si>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</si>
  <si>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</si>
  <si>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</si>
  <si>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</si>
  <si>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</si>
  <si>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</si>
  <si>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</si>
  <si>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</si>
  <si>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</si>
  <si>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</si>
  <si>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</si>
  <si>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</si>
  <si>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</si>
  <si>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</si>
  <si>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</si>
  <si>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</si>
  <si>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</si>
  <si>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</si>
  <si>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</si>
  <si>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</si>
  <si>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</si>
  <si>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</si>
  <si>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</si>
  <si>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</si>
  <si>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</si>
  <si>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</si>
  <si>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</si>
  <si>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</si>
  <si>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</si>
  <si>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</si>
  <si>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</si>
  <si>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</si>
  <si>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</si>
  <si>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</si>
  <si>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</si>
  <si>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</si>
  <si>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</si>
  <si>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</si>
  <si>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</si>
  <si>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</si>
  <si>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</si>
  <si>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</si>
  <si>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</si>
  <si>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</si>
  <si>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</si>
  <si>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</si>
  <si>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</si>
  <si>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</si>
  <si>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</si>
  <si>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</si>
  <si>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</si>
  <si>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</si>
  <si>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</si>
  <si>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</si>
  <si>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</si>
  <si>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</si>
  <si>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</si>
  <si>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</si>
  <si>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</si>
  <si>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</si>
  <si>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</si>
  <si>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</si>
  <si>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</si>
  <si>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</si>
  <si>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</si>
  <si>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</si>
  <si>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</si>
  <si>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</si>
  <si>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</si>
  <si>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</si>
  <si>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</si>
  <si>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</si>
  <si>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</si>
  <si>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</si>
  <si>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</si>
  <si>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</si>
  <si>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</si>
  <si>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</si>
  <si>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</si>
  <si>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</si>
  <si>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</si>
  <si>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</si>
  <si>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</si>
  <si>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</si>
  <si>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</si>
  <si>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</si>
  <si>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</si>
  <si>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</si>
  <si>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</si>
  <si>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</si>
  <si>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</si>
  <si>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</si>
  <si>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</si>
  <si>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</si>
  <si>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</si>
  <si>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</si>
  <si>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</si>
  <si>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</si>
  <si>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</si>
  <si>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</si>
  <si>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</si>
  <si>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</si>
  <si>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</si>
  <si>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</si>
  <si>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</si>
  <si>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</si>
  <si>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</si>
  <si>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</si>
  <si>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</si>
  <si>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</si>
  <si>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</si>
  <si>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</si>
  <si>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</si>
  <si>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</si>
  <si>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</si>
  <si>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</si>
  <si>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</si>
  <si>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</si>
  <si>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</si>
  <si>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</si>
  <si>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</si>
  <si>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</si>
  <si>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</si>
  <si>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</si>
  <si>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</si>
  <si>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</si>
  <si>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</si>
  <si>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</si>
  <si>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</si>
  <si>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</si>
  <si>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</si>
  <si>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</si>
  <si>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</si>
  <si>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</si>
  <si>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</si>
  <si>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</si>
  <si>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</si>
  <si>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</si>
  <si>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</si>
  <si>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</si>
  <si>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</si>
  <si>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</si>
  <si>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</si>
  <si>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</si>
  <si>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</si>
  <si>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</si>
  <si>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</si>
  <si>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</si>
  <si>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</si>
  <si>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</si>
  <si>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</si>
  <si>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</si>
  <si>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</si>
  <si>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</si>
  <si>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</si>
  <si>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</si>
  <si>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</si>
  <si>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</si>
  <si>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</si>
  <si>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</si>
  <si>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</si>
  <si>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</si>
  <si>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</si>
  <si>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</si>
  <si>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</si>
  <si>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</si>
  <si>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</si>
  <si>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</si>
  <si>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</si>
  <si>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</si>
  <si>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</si>
  <si>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</si>
  <si>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</si>
  <si>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</si>
  <si>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</si>
  <si>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</si>
  <si>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</si>
  <si>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</si>
  <si>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</si>
  <si>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</si>
  <si>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</si>
  <si>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</si>
  <si>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</si>
  <si>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</si>
  <si>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</si>
  <si>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</si>
  <si>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</si>
  <si>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</si>
  <si>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</si>
  <si>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</si>
  <si>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</si>
  <si>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</si>
  <si>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</si>
  <si>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</si>
  <si>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</si>
  <si>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</si>
  <si>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</si>
  <si>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</si>
  <si>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</si>
  <si>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</si>
  <si>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</si>
  <si>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</si>
  <si>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</si>
  <si>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</si>
  <si>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</si>
  <si>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</si>
  <si>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</si>
  <si>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</si>
  <si>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</si>
  <si>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</si>
  <si>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</si>
  <si>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</si>
  <si>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</si>
  <si>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</si>
  <si>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</si>
  <si>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</si>
  <si>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</si>
  <si>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</si>
  <si>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</si>
  <si>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</si>
  <si>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</si>
  <si>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</si>
  <si>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</si>
  <si>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</si>
  <si>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</si>
  <si>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</si>
  <si>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</si>
  <si>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</si>
  <si>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</si>
  <si>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</si>
  <si>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</si>
  <si>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</si>
  <si>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</si>
  <si>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</si>
  <si>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</si>
  <si>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</si>
  <si>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</si>
  <si>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</si>
  <si>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</si>
  <si>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</si>
  <si>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</si>
  <si>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</si>
  <si>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</si>
  <si>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</si>
  <si>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</si>
  <si>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</si>
  <si>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</si>
  <si>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</si>
  <si>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</si>
  <si>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</si>
  <si>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</si>
  <si>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</si>
  <si>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</si>
  <si>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</si>
  <si>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</si>
  <si>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</si>
  <si>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</si>
  <si>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</si>
  <si>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</si>
  <si>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</si>
  <si>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</si>
  <si>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</si>
  <si>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</si>
  <si>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</si>
  <si>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</si>
  <si>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</si>
  <si>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</si>
  <si>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</si>
  <si>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</si>
  <si>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</si>
  <si>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</si>
  <si>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</si>
  <si>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</si>
  <si>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</si>
  <si>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</si>
  <si>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</si>
  <si>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</si>
  <si>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</si>
  <si>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</si>
  <si>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</si>
  <si>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</si>
  <si>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</si>
  <si>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</si>
  <si>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</si>
  <si>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</si>
  <si>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</si>
  <si>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</si>
  <si>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</si>
  <si>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</si>
  <si>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</si>
  <si>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</si>
  <si>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</si>
  <si>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</si>
  <si>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</si>
  <si>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</si>
  <si>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</si>
  <si>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</si>
  <si>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</si>
  <si>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</si>
  <si>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</si>
  <si>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</si>
  <si>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</si>
  <si>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</si>
  <si>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</si>
  <si>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</si>
  <si>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</si>
  <si>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</si>
  <si>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</si>
  <si>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</si>
  <si>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</si>
  <si>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</si>
  <si>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</si>
  <si>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</si>
  <si>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</si>
  <si>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</si>
  <si>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</si>
  <si>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</si>
  <si>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</si>
  <si>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</si>
  <si>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</si>
  <si>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</si>
  <si>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</si>
  <si>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</si>
  <si>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</si>
  <si>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</si>
  <si>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</si>
  <si>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</si>
  <si>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</si>
  <si>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</si>
  <si>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</si>
  <si>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</si>
  <si>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</si>
  <si>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</si>
  <si>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</si>
  <si>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</si>
  <si>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</si>
  <si>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</si>
  <si>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</si>
  <si>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</si>
  <si>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</si>
  <si>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</si>
  <si>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</si>
  <si>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</si>
  <si>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</si>
  <si>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</si>
  <si>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</si>
  <si>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</si>
  <si>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</si>
  <si>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</si>
  <si>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</si>
  <si>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</si>
  <si>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</si>
  <si>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</si>
  <si>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</si>
  <si>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</si>
  <si>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</si>
  <si>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</si>
  <si>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</si>
  <si>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</si>
  <si>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</si>
  <si>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</si>
  <si>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</si>
  <si>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</si>
  <si>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</si>
  <si>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</si>
  <si>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</si>
  <si>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</si>
  <si>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</si>
  <si>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</si>
  <si>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</si>
  <si>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</si>
  <si>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</si>
  <si>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</si>
  <si>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</si>
  <si>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</si>
  <si>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</si>
  <si>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</si>
  <si>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</si>
  <si>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</si>
  <si>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</si>
  <si>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</si>
  <si>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</si>
  <si>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</si>
  <si>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</si>
  <si>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</si>
  <si>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</si>
  <si>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</si>
  <si>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</si>
  <si>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</si>
  <si>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</si>
  <si>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</si>
  <si>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</si>
  <si>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</si>
  <si>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</si>
  <si>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</si>
  <si>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</si>
  <si>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</si>
  <si>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</si>
  <si>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</si>
  <si>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</si>
  <si>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</si>
  <si>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</si>
  <si>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</si>
  <si>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</si>
  <si>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</si>
  <si>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</si>
  <si>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</si>
  <si>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</si>
  <si>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</si>
  <si>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</si>
  <si>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</si>
  <si>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</si>
  <si>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</si>
  <si>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</si>
  <si>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</si>
  <si>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</si>
  <si>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</si>
  <si>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</si>
  <si>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</si>
  <si>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</si>
  <si>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</si>
  <si>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</si>
  <si>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</si>
  <si>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</si>
  <si>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</si>
  <si>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</si>
  <si>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</si>
  <si>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</si>
  <si>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</si>
  <si>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</si>
  <si>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</si>
  <si>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</si>
  <si>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</si>
  <si>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</si>
  <si>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</si>
  <si>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</si>
  <si>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</si>
  <si>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</si>
  <si>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</si>
  <si>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</si>
  <si>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</si>
  <si>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</si>
  <si>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</si>
  <si>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</si>
  <si>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</si>
  <si>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</si>
  <si>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</si>
  <si>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</si>
  <si>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</si>
  <si>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</si>
  <si>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</si>
  <si>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</si>
  <si>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</si>
  <si>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</si>
  <si>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</si>
  <si>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</si>
  <si>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</si>
  <si>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</si>
  <si>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</si>
  <si>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</si>
  <si>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</si>
  <si>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</si>
  <si>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</si>
  <si>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</si>
  <si>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</si>
  <si>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</si>
  <si>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</si>
  <si>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</si>
  <si>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</si>
  <si>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</si>
  <si>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</si>
  <si>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</si>
  <si>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</si>
  <si>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</si>
  <si>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</si>
  <si>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</si>
  <si>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</si>
  <si>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</si>
  <si>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</si>
  <si>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</si>
  <si>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</si>
  <si>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</si>
  <si>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</si>
  <si>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</si>
  <si>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</si>
  <si>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</si>
  <si>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</si>
  <si>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</si>
  <si>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</si>
  <si>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</si>
  <si>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</si>
  <si>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</si>
  <si>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</si>
  <si>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</si>
  <si>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</si>
  <si>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</si>
  <si>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</si>
  <si>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</si>
  <si>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</si>
  <si>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</si>
  <si>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</si>
  <si>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</si>
  <si>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</si>
  <si>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</si>
  <si>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</si>
  <si>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</si>
  <si>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</si>
  <si>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</si>
  <si>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</si>
  <si>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</si>
  <si>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</si>
  <si>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</si>
  <si>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</si>
  <si>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</si>
  <si>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</si>
  <si>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</si>
  <si>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</si>
  <si>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</si>
  <si>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</si>
  <si>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</si>
  <si>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</si>
  <si>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</si>
  <si>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</si>
  <si>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</si>
  <si>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</si>
  <si>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</si>
  <si>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</si>
  <si>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</si>
  <si>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</si>
  <si>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</si>
  <si>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</si>
  <si>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</si>
  <si>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</si>
  <si>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</si>
  <si>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</si>
  <si>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</si>
  <si>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</si>
  <si>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</si>
  <si>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</si>
  <si>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</si>
  <si>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</si>
  <si>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</si>
  <si>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</si>
  <si>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</si>
  <si>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</si>
  <si>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</si>
  <si>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</si>
  <si>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</si>
  <si>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</si>
  <si>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</si>
  <si>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</si>
  <si>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</si>
  <si>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</si>
  <si>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</si>
  <si>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</si>
  <si>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</si>
  <si>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</si>
  <si>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</si>
  <si>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</si>
  <si>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</si>
  <si>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</si>
  <si>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</si>
  <si>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</si>
  <si>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</si>
  <si>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</si>
  <si>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</si>
  <si>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</si>
  <si>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</si>
  <si>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</si>
  <si>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</si>
  <si>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</si>
  <si>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</si>
  <si>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</si>
  <si>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</si>
  <si>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</si>
  <si>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</si>
  <si>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</si>
  <si>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</si>
  <si>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</si>
  <si>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</si>
  <si>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</si>
  <si>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</si>
  <si>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</si>
  <si>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</si>
  <si>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</si>
  <si>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</si>
  <si>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</si>
  <si>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</si>
  <si>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</si>
  <si>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</si>
  <si>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</si>
  <si>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</si>
  <si>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</si>
  <si>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</si>
  <si>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</si>
  <si>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</si>
  <si>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</si>
  <si>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</si>
  <si>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</si>
  <si>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</si>
  <si>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</si>
  <si>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</si>
  <si>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</si>
  <si>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</si>
  <si>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</si>
  <si>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</si>
  <si>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</si>
  <si>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</si>
  <si>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</si>
  <si>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</si>
  <si>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</si>
  <si>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</si>
  <si>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</si>
  <si>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</si>
  <si>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</si>
  <si>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</si>
  <si>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</si>
  <si>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</si>
  <si>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</si>
  <si>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</si>
  <si>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</si>
  <si>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</si>
  <si>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</si>
  <si>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</si>
  <si>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</si>
  <si>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</si>
  <si>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</si>
  <si>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</si>
  <si>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</si>
  <si>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</si>
  <si>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</si>
  <si>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</si>
  <si>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</si>
  <si>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</si>
  <si>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</si>
  <si>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</si>
  <si>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</si>
  <si>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</si>
  <si>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</si>
  <si>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</si>
  <si>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</si>
  <si>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</si>
  <si>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</si>
  <si>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</si>
  <si>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</si>
  <si>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</si>
  <si>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</si>
  <si>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</si>
  <si>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</si>
  <si>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</si>
  <si>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</si>
  <si>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</si>
  <si>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</si>
  <si>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</si>
  <si>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</si>
  <si>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</si>
  <si>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</si>
  <si>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</si>
  <si>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</si>
  <si>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</si>
  <si>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</si>
  <si>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</si>
  <si>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</si>
  <si>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</si>
  <si>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</si>
  <si>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</si>
  <si>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</si>
  <si>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</si>
  <si>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</si>
  <si>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</si>
  <si>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</si>
  <si>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</si>
  <si>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</si>
  <si>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</si>
  <si>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</si>
  <si>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</si>
  <si>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</si>
  <si>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</si>
  <si>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</si>
  <si>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</si>
  <si>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</si>
  <si>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</si>
  <si>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</si>
  <si>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</si>
  <si>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</si>
  <si>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</si>
  <si>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</si>
  <si>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</si>
  <si>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</si>
  <si>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</si>
  <si>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</si>
  <si>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</si>
  <si>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</si>
  <si>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</si>
  <si>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</si>
  <si>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</si>
  <si>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</si>
  <si>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</si>
  <si>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</si>
  <si>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</si>
  <si>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</si>
  <si>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</si>
  <si>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</si>
  <si>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</si>
  <si>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</si>
  <si>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</si>
  <si>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</si>
  <si>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</si>
  <si>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</si>
  <si>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</si>
  <si>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</si>
  <si>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</si>
  <si>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</si>
  <si>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</si>
  <si>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</si>
  <si>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</si>
  <si>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</si>
  <si>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</si>
  <si>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</si>
  <si>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</si>
  <si>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</si>
  <si>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</si>
  <si>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</si>
  <si>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</si>
  <si>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</si>
  <si>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</si>
  <si>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</si>
  <si>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</si>
  <si>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</si>
  <si>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</si>
  <si>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</si>
  <si>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</si>
  <si>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</si>
  <si>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</si>
  <si>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</si>
  <si>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</si>
  <si>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</si>
  <si>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</si>
  <si>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</si>
  <si>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</si>
  <si>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</si>
  <si>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</si>
  <si>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</si>
  <si>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</si>
  <si>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</si>
  <si>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</si>
  <si>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</si>
  <si>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</si>
  <si>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</si>
  <si>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</si>
  <si>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</si>
  <si>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</si>
  <si>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</si>
  <si>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</si>
  <si>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</si>
  <si>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</si>
  <si>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</si>
  <si>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</si>
  <si>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</si>
  <si>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</si>
  <si>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</si>
  <si>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</si>
  <si>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</si>
  <si>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</si>
  <si>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</si>
  <si>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</si>
  <si>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</si>
  <si>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</si>
  <si>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</si>
  <si>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</si>
  <si>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</si>
  <si>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</si>
  <si>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</si>
  <si>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</si>
  <si>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</si>
  <si>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</si>
  <si>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</si>
  <si>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</si>
  <si>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</si>
  <si>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</si>
  <si>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</si>
  <si>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</si>
  <si>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</si>
  <si>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</si>
  <si>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</si>
  <si>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</si>
  <si>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</si>
  <si>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</si>
  <si>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</si>
  <si>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</si>
  <si>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</si>
  <si>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</si>
  <si>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</si>
  <si>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</si>
  <si>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</si>
  <si>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</si>
  <si>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</si>
  <si>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</si>
  <si>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</si>
  <si>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</si>
  <si>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</si>
  <si>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</si>
  <si>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</si>
  <si>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</si>
  <si>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</si>
  <si>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</si>
  <si>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</si>
  <si>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</si>
  <si>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</si>
  <si>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</si>
  <si>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</si>
  <si>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</si>
  <si>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</si>
  <si>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</si>
  <si>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</si>
  <si>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</si>
  <si>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</si>
  <si>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</si>
  <si>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</si>
  <si>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</si>
  <si>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</si>
  <si>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</si>
  <si>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</si>
  <si>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</si>
  <si>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</si>
  <si>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</si>
  <si>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</si>
  <si>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</si>
  <si>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</si>
  <si>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</si>
  <si>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</si>
  <si>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</si>
  <si>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</si>
  <si>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</si>
  <si>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</si>
  <si>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</si>
  <si>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</si>
  <si>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</si>
  <si>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</si>
  <si>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</si>
  <si>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</si>
  <si>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</si>
  <si>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</si>
  <si>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</si>
  <si>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</si>
  <si>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</si>
  <si>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</si>
  <si>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</si>
  <si>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</si>
  <si>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</si>
  <si>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</si>
  <si>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</si>
  <si>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</si>
  <si>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</si>
  <si>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</si>
  <si>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</si>
  <si>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</si>
  <si>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</si>
  <si>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</si>
  <si>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</si>
  <si>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</si>
  <si>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</si>
  <si>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</si>
  <si>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</si>
  <si>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</si>
  <si>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</si>
  <si>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</si>
  <si>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</si>
  <si>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</si>
  <si>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</si>
  <si>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</si>
  <si>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</si>
  <si>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</si>
  <si>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</si>
  <si>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</si>
  <si>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</si>
  <si>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</si>
  <si>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</si>
  <si>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</si>
  <si>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</si>
  <si>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</si>
  <si>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</si>
  <si>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</si>
  <si>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</si>
  <si>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</si>
  <si>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</si>
  <si>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</si>
  <si>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</si>
  <si>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</si>
  <si>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</si>
  <si>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</si>
  <si>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</si>
  <si>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</si>
  <si>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</si>
  <si>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</si>
  <si>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</si>
  <si>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</si>
  <si>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</si>
  <si>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</si>
  <si>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</si>
  <si>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</si>
  <si>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</si>
  <si>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</si>
  <si>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</si>
  <si>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</si>
  <si>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</si>
  <si>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</si>
  <si>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</si>
  <si>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</si>
  <si>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</si>
  <si>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</si>
  <si>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</si>
  <si>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</si>
  <si>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</si>
  <si>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</si>
  <si>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</si>
  <si>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</si>
  <si>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</si>
  <si>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</si>
  <si>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</si>
  <si>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</si>
  <si>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</si>
  <si>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</si>
  <si>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</si>
  <si>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</si>
  <si>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</si>
  <si>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</si>
  <si>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</si>
  <si>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</si>
  <si>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</si>
  <si>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</si>
  <si>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</si>
  <si>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</si>
  <si>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</si>
  <si>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</si>
  <si>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</si>
  <si>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</si>
  <si>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</si>
  <si>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</si>
  <si>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</si>
  <si>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</si>
  <si>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</si>
  <si>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</si>
  <si>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</si>
  <si>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</si>
  <si>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</si>
  <si>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</si>
  <si>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</si>
  <si>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</si>
  <si>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</si>
  <si>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</si>
  <si>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</si>
  <si>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</si>
  <si>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</si>
  <si>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</si>
  <si>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</si>
  <si>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</si>
  <si>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</si>
  <si>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</si>
  <si>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</si>
  <si>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</si>
  <si>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</si>
  <si>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</si>
  <si>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</si>
  <si>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</si>
  <si>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</si>
  <si>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</si>
  <si>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</si>
  <si>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</si>
  <si>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</si>
  <si>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</si>
  <si>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</si>
  <si>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</si>
  <si>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</si>
  <si>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</si>
  <si>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</si>
  <si>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</si>
  <si>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</si>
  <si>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</si>
  <si>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</si>
  <si>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</si>
  <si>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</si>
  <si>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</si>
  <si>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</si>
  <si>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</si>
  <si>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</si>
  <si>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</si>
  <si>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</si>
  <si>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</si>
  <si>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</si>
  <si>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</si>
  <si>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</si>
  <si>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</si>
  <si>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</si>
  <si>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</si>
  <si>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</si>
  <si>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</si>
  <si>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</si>
  <si>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</si>
  <si>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</si>
  <si>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</si>
  <si>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</si>
  <si>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</si>
  <si>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</si>
  <si>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</si>
  <si>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</si>
  <si>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</si>
  <si>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</si>
  <si>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</si>
  <si>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</si>
  <si>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</si>
  <si>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</si>
  <si>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</si>
  <si>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</si>
  <si>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</si>
  <si>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</si>
  <si>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</si>
  <si>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</si>
  <si>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</si>
  <si>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</si>
  <si>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</si>
  <si>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</si>
  <si>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</si>
  <si>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</si>
  <si>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</si>
  <si>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</si>
  <si>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</si>
  <si>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</si>
  <si>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</si>
  <si>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</si>
  <si>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</si>
  <si>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</si>
  <si>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</si>
  <si>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</si>
  <si>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</si>
  <si>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</si>
  <si>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</si>
  <si>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</si>
  <si>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</si>
  <si>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</si>
  <si>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</si>
  <si>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</si>
  <si>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</si>
  <si>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</si>
  <si>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</si>
  <si>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</si>
  <si>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</si>
  <si>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</si>
  <si>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</si>
  <si>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</si>
  <si>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</si>
  <si>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</si>
  <si>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</si>
  <si>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</si>
  <si>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</si>
  <si>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</si>
  <si>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</si>
  <si>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</si>
  <si>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</si>
  <si>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</si>
  <si>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</si>
  <si>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</si>
  <si>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</si>
  <si>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</si>
  <si>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</si>
  <si>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</si>
  <si>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</si>
  <si>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</si>
  <si>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</si>
  <si>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</si>
  <si>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</si>
  <si>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</si>
  <si>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</si>
  <si>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</si>
  <si>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</si>
  <si>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</si>
  <si>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</si>
  <si>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</si>
  <si>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</si>
  <si>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</si>
  <si>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</si>
  <si>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</si>
  <si>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</si>
  <si>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</si>
  <si>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</si>
  <si>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</si>
  <si>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</si>
  <si>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</si>
  <si>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</si>
  <si>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</si>
  <si>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</si>
  <si>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</si>
  <si>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</si>
  <si>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</si>
  <si>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</si>
  <si>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</si>
  <si>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</si>
  <si>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</si>
  <si>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</si>
  <si>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</si>
  <si>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</si>
  <si>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</si>
  <si>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</si>
  <si>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</si>
  <si>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</si>
  <si>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</si>
  <si>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</si>
  <si>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</si>
  <si>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</si>
  <si>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</si>
  <si>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</si>
  <si>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</si>
  <si>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</si>
  <si>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</si>
  <si>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</si>
  <si>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</si>
  <si>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</si>
  <si>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</si>
  <si>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</si>
  <si>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</si>
  <si>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</si>
  <si>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</si>
  <si>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</si>
  <si>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</si>
  <si>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</si>
  <si>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</si>
  <si>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</si>
  <si>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</si>
  <si>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</si>
  <si>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</si>
  <si>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</si>
  <si>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</si>
  <si>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</si>
  <si>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</si>
  <si>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</si>
  <si>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</si>
  <si>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</si>
  <si>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</si>
  <si>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</si>
  <si>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</si>
  <si>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</si>
  <si>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</si>
  <si>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</si>
  <si>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</si>
  <si>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</si>
  <si>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</si>
  <si>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</si>
  <si>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</si>
  <si>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</si>
  <si>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</si>
  <si>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</si>
  <si>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</si>
  <si>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</si>
  <si>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</si>
  <si>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</si>
  <si>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</si>
  <si>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</si>
  <si>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</si>
  <si>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</si>
  <si>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</si>
  <si>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</si>
  <si>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</si>
  <si>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</si>
  <si>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</si>
  <si>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</si>
  <si>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</si>
  <si>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</si>
  <si>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</si>
  <si>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</si>
  <si>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</si>
  <si>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</si>
  <si>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</si>
  <si>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</si>
  <si>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</si>
  <si>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</si>
  <si>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</si>
  <si>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</si>
  <si>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</si>
  <si>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</si>
  <si>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</si>
  <si>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</si>
  <si>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</si>
  <si>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</si>
  <si>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</si>
  <si>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</si>
  <si>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</si>
  <si>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</si>
  <si>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</si>
  <si>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</si>
  <si>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</si>
  <si>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</si>
  <si>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</si>
  <si>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</si>
  <si>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</si>
  <si>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</si>
  <si>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</si>
  <si>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</si>
  <si>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</si>
  <si>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</si>
  <si>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</si>
  <si>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</si>
  <si>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</si>
  <si>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</si>
  <si>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</si>
  <si>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</si>
  <si>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</si>
  <si>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</si>
  <si>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</si>
  <si>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</si>
  <si>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</si>
  <si>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</si>
  <si>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</si>
  <si>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</si>
  <si>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</si>
  <si>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</si>
  <si>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</si>
  <si>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</si>
  <si>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</si>
  <si>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</si>
  <si>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</si>
  <si>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</si>
  <si>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</si>
  <si>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</si>
  <si>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</si>
  <si>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</si>
  <si>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</si>
  <si>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</si>
  <si>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</si>
  <si>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</si>
  <si>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</si>
  <si>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</si>
  <si>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</si>
  <si>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</si>
  <si>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</si>
  <si>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</si>
  <si>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</si>
  <si>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</si>
  <si>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</si>
  <si>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</si>
  <si>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</si>
  <si>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</si>
  <si>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</si>
  <si>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</si>
  <si>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</si>
  <si>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</si>
  <si>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</si>
  <si>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</si>
  <si>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</si>
  <si>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</si>
  <si>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</si>
  <si>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</si>
  <si>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</si>
  <si>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</si>
  <si>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</si>
  <si>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</si>
  <si>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</si>
  <si>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</si>
  <si>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</si>
  <si>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</si>
  <si>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</si>
  <si>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</si>
  <si>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</si>
  <si>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</si>
  <si>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</si>
  <si>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</si>
  <si>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</si>
  <si>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</si>
  <si>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</si>
  <si>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</si>
  <si>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</si>
  <si>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</si>
  <si>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</si>
  <si>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</si>
  <si>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</si>
  <si>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</si>
  <si>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</si>
  <si>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</si>
  <si>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</si>
  <si>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</si>
  <si>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</si>
  <si>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</si>
  <si>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</si>
  <si>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</si>
  <si>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</si>
  <si>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</si>
  <si>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</si>
  <si>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</si>
  <si>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</si>
  <si>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</si>
  <si>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</si>
  <si>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</si>
  <si>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</si>
  <si>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</si>
  <si>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</si>
  <si>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</si>
  <si>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</si>
  <si>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</si>
  <si>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</si>
  <si>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</si>
  <si>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</si>
  <si>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</si>
  <si>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</si>
  <si>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</si>
  <si>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</si>
  <si>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</si>
  <si>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</si>
  <si>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</si>
  <si>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</si>
  <si>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</si>
  <si>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</si>
  <si>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</si>
  <si>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</si>
  <si>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</si>
  <si>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</si>
  <si>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</si>
  <si>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</si>
  <si>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</si>
  <si>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</si>
  <si>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</si>
  <si>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</si>
  <si>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</si>
  <si>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</si>
  <si>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</si>
  <si>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</si>
  <si>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</si>
  <si>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</si>
  <si>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</si>
  <si>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</si>
  <si>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</si>
  <si>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</si>
  <si>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</si>
  <si>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</si>
  <si>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</si>
  <si>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</si>
  <si>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</si>
  <si>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</si>
  <si>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</si>
  <si>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</si>
  <si>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</si>
  <si>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</si>
  <si>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</si>
  <si>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</si>
  <si>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</si>
  <si>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</si>
  <si>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</si>
  <si>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</si>
  <si>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</si>
  <si>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</si>
  <si>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</si>
  <si>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</si>
  <si>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</si>
  <si>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</si>
  <si>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</si>
  <si>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</si>
  <si>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</si>
  <si>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</si>
  <si>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</si>
  <si>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</si>
  <si>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</si>
  <si>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</si>
  <si>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</si>
  <si>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</si>
  <si>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</si>
  <si>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</si>
  <si>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</si>
  <si>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</si>
  <si>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</si>
  <si>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</si>
  <si>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</si>
  <si>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</si>
  <si>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</si>
  <si>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</si>
  <si>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</si>
  <si>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</si>
  <si>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</si>
  <si>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</si>
  <si>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</si>
  <si>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</si>
  <si>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</si>
  <si>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</si>
  <si>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</si>
  <si>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</si>
  <si>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</si>
  <si>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</si>
  <si>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</si>
  <si>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</si>
  <si>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</si>
  <si>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</si>
  <si>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</si>
  <si>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</si>
  <si>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</si>
  <si>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</si>
  <si>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</si>
  <si>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</si>
  <si>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</si>
  <si>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</si>
  <si>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</si>
  <si>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</si>
  <si>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</si>
  <si>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</si>
  <si>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</si>
  <si>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</si>
  <si>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</si>
  <si>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</si>
  <si>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</si>
  <si>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</si>
  <si>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</si>
  <si>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</si>
  <si>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</si>
  <si>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</si>
  <si>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</si>
  <si>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</si>
  <si>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</si>
  <si>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</si>
  <si>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</si>
  <si>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</si>
  <si>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</si>
  <si>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</si>
  <si>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</si>
  <si>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</si>
  <si>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</si>
  <si>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</si>
  <si>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</si>
  <si>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</si>
  <si>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</si>
  <si>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</si>
  <si>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</si>
  <si>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</si>
  <si>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</si>
  <si>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</si>
  <si>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</si>
  <si>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</si>
  <si>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</si>
  <si>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</si>
  <si>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</si>
  <si>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</si>
  <si>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</si>
  <si>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</si>
  <si>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</si>
  <si>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</si>
  <si>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</si>
  <si>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</si>
  <si>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</si>
  <si>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</si>
  <si>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</si>
  <si>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</si>
  <si>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</si>
  <si>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</si>
  <si>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</si>
  <si>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</si>
  <si>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</si>
  <si>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</si>
  <si>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</si>
  <si>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</si>
  <si>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</si>
  <si>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</si>
  <si>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</si>
  <si>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</si>
  <si>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</si>
  <si>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</si>
  <si>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</si>
  <si>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</si>
  <si>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</si>
  <si>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</si>
  <si>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</si>
  <si>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</si>
  <si>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</si>
  <si>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</si>
  <si>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</si>
  <si>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</si>
  <si>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</si>
  <si>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</si>
  <si>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</si>
  <si>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</si>
  <si>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</si>
  <si>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</si>
  <si>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</si>
  <si>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</si>
  <si>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</si>
  <si>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</si>
  <si>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</si>
  <si>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</si>
  <si>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</si>
  <si>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</si>
  <si>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</si>
  <si>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</si>
  <si>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</si>
  <si>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</si>
  <si>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</si>
  <si>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</si>
  <si>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</si>
  <si>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</si>
  <si>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</si>
  <si>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</si>
  <si>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</si>
  <si>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</si>
  <si>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</si>
  <si>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</si>
  <si>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</si>
  <si>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</si>
  <si>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</si>
  <si>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</si>
  <si>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</si>
  <si>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</si>
  <si>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</si>
  <si>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</si>
  <si>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</si>
  <si>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</si>
  <si>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</si>
  <si>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</si>
  <si>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</si>
  <si>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</si>
  <si>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</si>
  <si>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</si>
  <si>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</si>
  <si>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</si>
  <si>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</si>
  <si>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</si>
  <si>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</si>
  <si>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</si>
  <si>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</si>
  <si>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</si>
  <si>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</si>
  <si>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</si>
  <si>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</si>
  <si>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</si>
  <si>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</si>
  <si>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</si>
  <si>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</si>
  <si>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</si>
  <si>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</si>
  <si>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</si>
  <si>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</si>
  <si>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</si>
  <si>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</si>
  <si>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</si>
  <si>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</si>
  <si>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</si>
  <si>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</si>
  <si>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</si>
  <si>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</si>
  <si>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</si>
  <si>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</si>
  <si>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</si>
  <si>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</si>
  <si>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</si>
  <si>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</si>
  <si>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</si>
  <si>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</si>
  <si>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</si>
  <si>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</si>
  <si>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</si>
  <si>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</si>
  <si>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</si>
  <si>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</si>
  <si>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</si>
  <si>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</si>
  <si>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</si>
  <si>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</si>
  <si>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</si>
  <si>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</si>
  <si>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</si>
  <si>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</si>
  <si>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</si>
  <si>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</si>
  <si>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</si>
  <si>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</si>
  <si>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</si>
  <si>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</si>
  <si>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</si>
  <si>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</si>
  <si>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</si>
  <si>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</si>
  <si>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</si>
  <si>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</si>
  <si>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</si>
  <si>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</si>
  <si>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</si>
  <si>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</si>
  <si>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</si>
  <si>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</si>
  <si>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</si>
  <si>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</si>
  <si>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</si>
  <si>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</si>
  <si>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</si>
  <si>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</si>
  <si>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</si>
  <si>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</si>
  <si>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</si>
  <si>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</si>
  <si>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</si>
  <si>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</si>
  <si>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</si>
  <si>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</si>
  <si>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</si>
  <si>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</si>
  <si>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</si>
  <si>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</si>
  <si>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</si>
  <si>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</si>
  <si>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</si>
  <si>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</si>
  <si>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</si>
  <si>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</si>
  <si>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</si>
  <si>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</si>
  <si>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</si>
  <si>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</si>
  <si>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</si>
  <si>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</si>
  <si>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</si>
  <si>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</si>
  <si>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</si>
  <si>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</si>
  <si>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</si>
  <si>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</si>
  <si>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</si>
  <si>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</si>
  <si>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</si>
  <si>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</si>
  <si>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</si>
  <si>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</si>
  <si>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</si>
  <si>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</si>
  <si>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</si>
  <si>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</si>
  <si>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</si>
  <si>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</si>
  <si>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</si>
  <si>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</si>
  <si>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</si>
  <si>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</si>
  <si>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</si>
  <si>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</si>
  <si>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</si>
  <si>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</si>
  <si>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</si>
  <si>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</si>
  <si>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</si>
  <si>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</si>
  <si>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</si>
  <si>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</si>
  <si>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</si>
  <si>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</si>
  <si>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</si>
  <si>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</si>
  <si>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</si>
  <si>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</si>
  <si>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</si>
  <si>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</si>
  <si>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</si>
  <si>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</si>
  <si>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</si>
  <si>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</si>
  <si>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</si>
  <si>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</si>
  <si>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</si>
  <si>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</si>
  <si>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</si>
  <si>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</si>
  <si>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</si>
  <si>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</si>
  <si>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</si>
  <si>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</si>
  <si>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</si>
  <si>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</si>
  <si>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</si>
  <si>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</si>
  <si>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</si>
  <si>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</si>
  <si>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</si>
  <si>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</si>
  <si>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</si>
  <si>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</si>
  <si>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</si>
  <si>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</si>
  <si>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</si>
  <si>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</si>
  <si>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</si>
  <si>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</si>
  <si>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</si>
  <si>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</si>
  <si>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</si>
  <si>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</si>
  <si>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</si>
  <si>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</si>
  <si>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</si>
  <si>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</si>
  <si>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</si>
  <si>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</si>
  <si>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</si>
  <si>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</si>
  <si>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</si>
  <si>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</si>
  <si>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</si>
  <si>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</si>
  <si>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</si>
  <si>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</si>
  <si>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</si>
  <si>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</si>
  <si>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</si>
  <si>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</si>
  <si>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</si>
  <si>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</si>
  <si>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</si>
  <si>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</si>
  <si>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</si>
  <si>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</si>
  <si>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</si>
  <si>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</si>
  <si>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</si>
  <si>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</si>
  <si>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</si>
  <si>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</si>
  <si>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</si>
  <si>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</si>
  <si>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</si>
  <si>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</si>
  <si>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</si>
  <si>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</si>
  <si>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</si>
  <si>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</si>
  <si>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</si>
  <si>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</si>
  <si>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</si>
  <si>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</si>
  <si>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</si>
  <si>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</si>
  <si>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</si>
  <si>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</si>
  <si>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</si>
  <si>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</si>
  <si>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</si>
  <si>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</si>
  <si>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</si>
  <si>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</si>
  <si>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</si>
  <si>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</si>
  <si>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</si>
  <si>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</si>
  <si>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</si>
  <si>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</si>
  <si>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</si>
  <si>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</si>
  <si>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</si>
  <si>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</si>
  <si>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</si>
  <si>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</si>
  <si>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</si>
  <si>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</si>
  <si>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</si>
  <si>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</si>
  <si>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</si>
  <si>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</si>
  <si>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</si>
  <si>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</si>
  <si>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</si>
  <si>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</si>
  <si>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</si>
  <si>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</si>
  <si>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</si>
  <si>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</si>
  <si>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</si>
  <si>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</si>
  <si>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</si>
  <si>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</si>
  <si>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</si>
  <si>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</si>
  <si>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</si>
  <si>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</si>
  <si>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</si>
  <si>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</si>
  <si>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</si>
  <si>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</si>
  <si>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</si>
  <si>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</si>
  <si>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</si>
  <si>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</si>
  <si>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</si>
  <si>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</si>
  <si>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</si>
  <si>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</si>
  <si>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</si>
  <si>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</si>
  <si>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</si>
  <si>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</si>
  <si>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</si>
  <si>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</si>
  <si>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</si>
  <si>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</si>
  <si>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</si>
  <si>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</si>
  <si>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</si>
  <si>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</si>
  <si>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</si>
  <si>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</si>
  <si>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</si>
  <si>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</si>
  <si>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</si>
  <si>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</si>
  <si>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</si>
  <si>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</si>
  <si>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</si>
  <si>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</si>
  <si>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</si>
  <si>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</si>
  <si>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</si>
  <si>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</si>
  <si>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</si>
  <si>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</si>
  <si>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</si>
  <si>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</si>
  <si>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</si>
  <si>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</si>
  <si>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</si>
  <si>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</si>
  <si>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</si>
  <si>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</si>
  <si>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</si>
  <si>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</si>
  <si>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</si>
  <si>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</si>
  <si>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</si>
  <si>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</si>
  <si>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</si>
  <si>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</si>
  <si>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</si>
  <si>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</si>
  <si>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</si>
  <si>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</si>
  <si>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</si>
  <si>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</si>
  <si>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</si>
  <si>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</si>
  <si>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</si>
  <si>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</si>
  <si>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</si>
  <si>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</si>
  <si>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</si>
  <si>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</si>
  <si>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</si>
  <si>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</si>
  <si>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</si>
  <si>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</si>
  <si>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</si>
  <si>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</si>
  <si>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</si>
  <si>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</si>
  <si>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</si>
  <si>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</si>
  <si>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</si>
  <si>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</si>
  <si>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</si>
  <si>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</si>
  <si>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</si>
  <si>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</si>
  <si>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</si>
  <si>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</si>
  <si>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</si>
  <si>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</si>
  <si>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</si>
  <si>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</si>
  <si>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</si>
  <si>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</si>
  <si>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</si>
  <si>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</si>
  <si>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</si>
  <si>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</si>
  <si>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</si>
  <si>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</si>
  <si>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</si>
  <si>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</si>
  <si>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</si>
  <si>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</si>
  <si>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</si>
  <si>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</si>
  <si>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</si>
  <si>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</si>
  <si>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</si>
  <si>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</si>
  <si>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</si>
  <si>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</si>
  <si>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</si>
  <si>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</si>
  <si>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</si>
  <si>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</si>
  <si>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</si>
  <si>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</si>
  <si>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</si>
  <si>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</si>
  <si>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</si>
  <si>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</si>
  <si>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</si>
  <si>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</si>
  <si>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</si>
  <si>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</si>
  <si>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</si>
  <si>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</si>
  <si>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</si>
  <si>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</si>
  <si>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</si>
  <si>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</si>
  <si>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</si>
  <si>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</si>
  <si>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</si>
  <si>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</si>
  <si>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</si>
  <si>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</si>
  <si>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</si>
  <si>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</si>
  <si>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</si>
  <si>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</si>
  <si>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</si>
  <si>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</si>
  <si>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</si>
  <si>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</si>
  <si>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</si>
  <si>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</si>
  <si>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</si>
  <si>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</si>
  <si>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</si>
  <si>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</si>
  <si>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</si>
  <si>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</si>
  <si>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</si>
  <si>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</si>
  <si>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</si>
  <si>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</si>
  <si>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</si>
  <si>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</si>
  <si>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</si>
  <si>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</si>
  <si>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</si>
  <si>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</si>
  <si>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</si>
  <si>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</si>
  <si>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</si>
  <si>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</si>
  <si>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</si>
  <si>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</si>
  <si>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</si>
  <si>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</si>
  <si>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</si>
  <si>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</si>
  <si>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</si>
  <si>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</si>
  <si>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</si>
  <si>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</si>
  <si>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</si>
  <si>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</si>
  <si>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</si>
  <si>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</si>
  <si>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</si>
  <si>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</si>
  <si>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</si>
  <si>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</si>
  <si>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</si>
  <si>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</si>
  <si>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</si>
  <si>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</si>
  <si>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</si>
  <si>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</si>
  <si>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</si>
  <si>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</si>
  <si>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</si>
  <si>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</si>
  <si>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</si>
  <si>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</si>
  <si>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</si>
  <si>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</si>
  <si>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</si>
  <si>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</si>
  <si>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</si>
  <si>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</si>
  <si>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</si>
  <si>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</si>
  <si>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</si>
  <si>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</si>
  <si>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</si>
  <si>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</si>
  <si>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</si>
  <si>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</si>
  <si>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</si>
  <si>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</si>
  <si>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</si>
  <si>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</si>
  <si>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</si>
  <si>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</si>
  <si>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</si>
  <si>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</si>
  <si>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</si>
  <si>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</si>
  <si>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</si>
  <si>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</si>
  <si>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</si>
  <si>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</si>
  <si>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</si>
  <si>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</si>
  <si>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</si>
  <si>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</si>
  <si>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</si>
  <si>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</si>
  <si>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</si>
  <si>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</si>
  <si>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</si>
  <si>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</si>
  <si>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</si>
  <si>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</si>
  <si>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</si>
  <si>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</si>
  <si>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</si>
  <si>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</si>
  <si>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</si>
  <si>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</si>
  <si>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</si>
  <si>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</si>
  <si>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</si>
  <si>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</si>
  <si>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</si>
  <si>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</si>
  <si>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</si>
  <si>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</si>
  <si>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</si>
  <si>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</si>
  <si>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</si>
  <si>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</si>
  <si>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</si>
  <si>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</si>
  <si>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</si>
  <si>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</si>
  <si>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</si>
  <si>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</si>
  <si>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</si>
  <si>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</si>
  <si>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</si>
  <si>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</si>
  <si>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</si>
  <si>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</si>
  <si>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</si>
  <si>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</si>
  <si>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</si>
  <si>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</si>
  <si>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</si>
  <si>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</si>
  <si>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</si>
  <si>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</si>
  <si>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</si>
  <si>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</si>
  <si>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</si>
  <si>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</si>
  <si>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</si>
  <si>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</si>
  <si>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</si>
  <si>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</si>
  <si>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</si>
  <si>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</si>
  <si>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</si>
  <si>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</si>
  <si>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</si>
  <si>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</si>
  <si>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</si>
  <si>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</si>
  <si>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</si>
  <si>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</si>
  <si>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</si>
  <si>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</si>
  <si>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</si>
  <si>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</si>
  <si>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</si>
  <si>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</si>
  <si>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</si>
  <si>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</si>
  <si>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</si>
  <si>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</si>
  <si>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</si>
  <si>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</si>
  <si>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</si>
  <si>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</si>
  <si>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</si>
  <si>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</si>
  <si>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</si>
  <si>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</si>
  <si>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</si>
  <si>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</si>
  <si>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</si>
  <si>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</si>
  <si>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</si>
  <si>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</si>
  <si>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</si>
  <si>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</si>
  <si>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</si>
  <si>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</si>
  <si>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</si>
  <si>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</si>
  <si>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</si>
  <si>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</si>
  <si>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</si>
  <si>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</si>
  <si>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</si>
  <si>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</si>
  <si>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</si>
  <si>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</si>
  <si>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</si>
  <si>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</si>
  <si>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</si>
  <si>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</si>
  <si>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</si>
  <si>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</si>
  <si>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</si>
  <si>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</si>
  <si>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</si>
  <si>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</si>
  <si>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</si>
  <si>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</si>
  <si>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</si>
  <si>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</si>
  <si>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</si>
  <si>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</si>
  <si>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</si>
  <si>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</si>
  <si>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</si>
  <si>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</si>
  <si>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</si>
  <si>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</si>
  <si>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</si>
  <si>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</si>
  <si>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</si>
  <si>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</si>
  <si>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</si>
  <si>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</si>
  <si>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</si>
  <si>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</si>
  <si>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</si>
  <si>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</si>
  <si>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</si>
  <si>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</si>
  <si>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</si>
  <si>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</si>
  <si>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</si>
  <si>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</si>
  <si>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</si>
  <si>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</si>
  <si>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</si>
  <si>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</si>
  <si>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</si>
  <si>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</si>
  <si>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</si>
  <si>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</si>
  <si>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</si>
  <si>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</si>
  <si>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</si>
  <si>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</si>
  <si>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</si>
  <si>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</si>
  <si>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</si>
  <si>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</si>
  <si>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</si>
  <si>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</si>
  <si>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</si>
  <si>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</si>
  <si>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</si>
  <si>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</si>
  <si>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</si>
  <si>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</si>
  <si>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</si>
  <si>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</si>
  <si>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</si>
  <si>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</si>
  <si>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</si>
  <si>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</si>
  <si>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</si>
  <si>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</si>
  <si>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</si>
  <si>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</si>
  <si>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</si>
  <si>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</si>
  <si>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</si>
  <si>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</si>
  <si>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</si>
  <si>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</si>
  <si>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</si>
  <si>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</si>
  <si>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</si>
  <si>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</si>
  <si>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</si>
  <si>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</si>
  <si>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</si>
  <si>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</si>
  <si>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</si>
  <si>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</si>
  <si>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</si>
  <si>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</si>
  <si>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</si>
  <si>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</si>
  <si>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</si>
  <si>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</si>
  <si>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</si>
  <si>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</si>
  <si>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</si>
  <si>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</si>
  <si>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</si>
  <si>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</si>
  <si>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</si>
  <si>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</si>
  <si>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</si>
  <si>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</si>
  <si>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</si>
  <si>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</si>
  <si>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</si>
  <si>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</si>
  <si>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</si>
  <si>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</si>
  <si>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</si>
  <si>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</si>
  <si>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</si>
  <si>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</si>
  <si>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</si>
  <si>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</si>
  <si>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</si>
  <si>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</si>
  <si>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</si>
  <si>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</si>
  <si>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</si>
  <si>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</si>
  <si>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</si>
  <si>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</si>
  <si>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</si>
  <si>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</si>
  <si>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</si>
  <si>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</si>
  <si>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</si>
  <si>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</si>
  <si>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</si>
  <si>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</si>
  <si>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</si>
  <si>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</si>
  <si>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</si>
  <si>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</si>
  <si>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</si>
  <si>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</si>
  <si>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</si>
  <si>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</si>
  <si>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</si>
  <si>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</si>
  <si>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</si>
  <si>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</si>
  <si>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</si>
  <si>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</si>
  <si>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</si>
  <si>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</si>
  <si>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</si>
  <si>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</si>
  <si>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</si>
  <si>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</si>
  <si>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</si>
  <si>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</si>
  <si>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</si>
  <si>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</si>
  <si>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</si>
  <si>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</si>
  <si>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</si>
  <si>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</si>
  <si>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</si>
  <si>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</si>
  <si>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</si>
  <si>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</si>
  <si>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</si>
  <si>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</si>
  <si>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</si>
  <si>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</si>
  <si>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</si>
  <si>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</si>
  <si>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</si>
  <si>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</si>
  <si>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</si>
  <si>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</si>
  <si>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</si>
  <si>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</si>
  <si>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</si>
  <si>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</si>
  <si>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</si>
  <si>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</si>
  <si>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</si>
  <si>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</si>
  <si>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</si>
  <si>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</si>
  <si>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</si>
  <si>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</si>
  <si>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</si>
  <si>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</si>
  <si>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</si>
  <si>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</si>
  <si>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</si>
  <si>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</si>
  <si>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</si>
  <si>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</si>
  <si>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</si>
  <si>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</si>
  <si>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</si>
  <si>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</si>
  <si>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</si>
  <si>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</si>
  <si>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</si>
  <si>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</si>
  <si>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</si>
  <si>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</si>
  <si>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</si>
  <si>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</si>
  <si>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</si>
  <si>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</si>
  <si>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</si>
  <si>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</si>
  <si>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</si>
  <si>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</si>
  <si>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</si>
  <si>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</si>
  <si>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</si>
  <si>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</si>
  <si>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</si>
  <si>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</si>
  <si>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</si>
  <si>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</si>
  <si>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</si>
  <si>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</si>
  <si>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</si>
  <si>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</si>
  <si>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</si>
  <si>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</si>
  <si>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</si>
  <si>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</si>
  <si>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</si>
  <si>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</si>
  <si>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</si>
  <si>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</si>
  <si>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</si>
  <si>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</si>
  <si>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</si>
  <si>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</si>
  <si>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</si>
  <si>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</si>
  <si>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</si>
  <si>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</si>
  <si>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</si>
  <si>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</si>
  <si>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</si>
  <si>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</si>
  <si>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</si>
  <si>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</si>
  <si>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</si>
  <si>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</si>
  <si>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</si>
  <si>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</si>
  <si>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</si>
  <si>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</si>
  <si>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</si>
  <si>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</si>
  <si>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</si>
  <si>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</si>
  <si>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</si>
  <si>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</si>
  <si>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</si>
  <si>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</si>
  <si>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</si>
  <si>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</si>
  <si>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</si>
  <si>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</si>
  <si>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</si>
  <si>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</si>
  <si>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</si>
  <si>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</si>
  <si>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</si>
  <si>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</si>
  <si>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</si>
  <si>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</si>
  <si>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</si>
  <si>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</si>
  <si>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</si>
  <si>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</si>
  <si>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</si>
  <si>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</si>
  <si>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</si>
  <si>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</si>
  <si>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</si>
  <si>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</si>
  <si>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</si>
  <si>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</si>
  <si>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</si>
  <si>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</si>
  <si>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</si>
  <si>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</si>
  <si>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</si>
  <si>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</si>
  <si>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</si>
  <si>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</si>
  <si>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</si>
  <si>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</si>
  <si>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</si>
  <si>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</si>
  <si>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</si>
  <si>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</si>
  <si>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</si>
  <si>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</si>
  <si>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</si>
  <si>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</si>
  <si>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</si>
  <si>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</si>
  <si>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</si>
  <si>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</si>
  <si>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</si>
  <si>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</si>
  <si>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</si>
  <si>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</si>
  <si>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</si>
  <si>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</si>
  <si>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</si>
  <si>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</si>
  <si>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</si>
  <si>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</si>
  <si>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</si>
  <si>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</si>
  <si>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</si>
  <si>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</si>
  <si>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</si>
  <si>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</si>
  <si>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</si>
  <si>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</si>
  <si>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</si>
  <si>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</si>
  <si>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</si>
  <si>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</si>
  <si>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</si>
  <si>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</si>
  <si>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</si>
  <si>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</si>
  <si>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</si>
  <si>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</si>
  <si>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</si>
  <si>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</si>
  <si>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</si>
  <si>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</si>
  <si>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</si>
  <si>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</si>
  <si>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</si>
  <si>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</si>
  <si>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</si>
  <si>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</si>
  <si>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</si>
  <si>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</si>
  <si>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</si>
  <si>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</si>
  <si>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</si>
  <si>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</si>
  <si>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</si>
  <si>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</si>
  <si>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</si>
  <si>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</si>
  <si>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</si>
  <si>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</si>
  <si>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</si>
  <si>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</si>
  <si>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</si>
  <si>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</si>
  <si>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</si>
  <si>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</si>
  <si>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</si>
  <si>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</si>
  <si>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</si>
  <si>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</si>
  <si>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</si>
  <si>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</si>
  <si>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</si>
  <si>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</si>
  <si>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</si>
  <si>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</si>
  <si>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</si>
  <si>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</si>
  <si>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</si>
  <si>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</si>
  <si>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</si>
  <si>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</si>
  <si>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</si>
  <si>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</si>
  <si>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</si>
  <si>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</si>
  <si>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</si>
  <si>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</si>
  <si>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</si>
  <si>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</si>
  <si>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</si>
  <si>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</si>
  <si>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</si>
  <si>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</si>
  <si>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</si>
  <si>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</si>
  <si>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</si>
  <si>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</si>
  <si>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</si>
  <si>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</si>
  <si>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</si>
  <si>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</si>
  <si>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</si>
  <si>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</si>
  <si>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</si>
  <si>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</si>
  <si>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</si>
  <si>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</si>
  <si>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</si>
  <si>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</si>
  <si>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</si>
  <si>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</si>
  <si>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</si>
  <si>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</si>
  <si>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</si>
  <si>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</si>
  <si>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</si>
  <si>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</si>
  <si>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</si>
  <si>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</si>
  <si>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</si>
  <si>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</si>
  <si>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</si>
  <si>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</si>
  <si>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</si>
  <si>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</si>
  <si>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</si>
  <si>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</si>
  <si>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</si>
  <si>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</si>
  <si>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</si>
  <si>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</si>
  <si>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</si>
  <si>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</si>
  <si>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</si>
  <si>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</si>
  <si>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</si>
  <si>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</si>
  <si>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</si>
  <si>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</si>
  <si>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</si>
  <si>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</si>
  <si>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</si>
  <si>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</si>
  <si>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</si>
  <si>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</si>
  <si>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</si>
  <si>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</si>
  <si>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</si>
  <si>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</si>
  <si>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</si>
  <si>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</si>
  <si>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</si>
  <si>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</si>
  <si>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</si>
  <si>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</si>
  <si>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</si>
  <si>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</si>
  <si>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</si>
  <si>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</si>
  <si>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</si>
  <si>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</si>
  <si>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</si>
  <si>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</si>
  <si>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</si>
  <si>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</si>
  <si>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</si>
  <si>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</si>
  <si>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</si>
  <si>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</si>
  <si>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</si>
  <si>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</si>
  <si>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</si>
  <si>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</si>
  <si>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</si>
  <si>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</si>
  <si>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</si>
  <si>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</si>
  <si>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</si>
  <si>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</si>
  <si>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</si>
  <si>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</si>
  <si>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</si>
  <si>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</si>
  <si>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</si>
  <si>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</si>
  <si>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</si>
  <si>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</si>
  <si>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</si>
  <si>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</si>
  <si>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</si>
  <si>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</si>
  <si>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</si>
  <si>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</si>
  <si>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</si>
  <si>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</si>
  <si>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</si>
  <si>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</si>
  <si>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</si>
  <si>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</si>
  <si>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</si>
  <si>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</si>
  <si>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</si>
  <si>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</si>
  <si>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</si>
  <si>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</si>
  <si>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</si>
  <si>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</si>
  <si>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</si>
  <si>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</si>
  <si>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</si>
  <si>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</si>
  <si>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</si>
  <si>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</si>
  <si>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</si>
  <si>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</si>
  <si>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</si>
  <si>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</si>
  <si>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</si>
  <si>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</si>
  <si>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</si>
  <si>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</si>
  <si>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</si>
  <si>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</si>
  <si>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</si>
  <si>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</si>
  <si>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</si>
  <si>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</si>
  <si>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</si>
  <si>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</si>
  <si>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</si>
  <si>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</si>
  <si>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</si>
  <si>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</si>
  <si>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</si>
  <si>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</si>
  <si>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</si>
  <si>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</si>
  <si>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</si>
  <si>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</si>
  <si>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</si>
  <si>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</si>
  <si>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</si>
  <si>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</si>
  <si>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</si>
  <si>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</si>
  <si>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</si>
  <si>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</si>
  <si>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</si>
  <si>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</si>
  <si>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</si>
  <si>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</si>
  <si>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</si>
  <si>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</si>
  <si>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</si>
  <si>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</si>
  <si>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</si>
  <si>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</si>
  <si>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</si>
  <si>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</si>
  <si>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</si>
  <si>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</si>
  <si>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</si>
  <si>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</si>
  <si>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</si>
  <si>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</si>
  <si>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</si>
  <si>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</si>
  <si>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</si>
  <si>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</si>
  <si>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</si>
  <si>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</si>
  <si>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</si>
  <si>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</si>
  <si>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</si>
  <si>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</si>
  <si>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</si>
  <si>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</si>
  <si>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</si>
  <si>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</si>
  <si>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</si>
  <si>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</si>
  <si>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</si>
  <si>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</si>
  <si>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</si>
  <si>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</si>
  <si>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</si>
  <si>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</si>
  <si>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</si>
  <si>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</si>
  <si>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</si>
  <si>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</si>
  <si>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</si>
  <si>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</si>
  <si>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</si>
  <si>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</si>
  <si>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</si>
  <si>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</si>
  <si>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</si>
  <si>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</si>
  <si>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</si>
  <si>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</si>
  <si>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</si>
  <si>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</si>
  <si>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</si>
  <si>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</si>
  <si>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</si>
  <si>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</si>
  <si>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</si>
  <si>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</si>
  <si>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</si>
  <si>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</si>
  <si>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</si>
  <si>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</si>
  <si>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</si>
  <si>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</si>
  <si>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</si>
  <si>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</si>
  <si>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</si>
  <si>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</si>
  <si>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</si>
  <si>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</si>
  <si>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</si>
  <si>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</si>
  <si>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</si>
  <si>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</si>
  <si>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</si>
  <si>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</si>
  <si>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</si>
  <si>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</si>
  <si>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</si>
  <si>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</si>
  <si>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</si>
  <si>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</si>
  <si>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</si>
  <si>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</si>
  <si>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</si>
  <si>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</si>
  <si>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</si>
  <si>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</si>
  <si>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</si>
  <si>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</si>
  <si>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</si>
  <si>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</si>
  <si>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</si>
  <si>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</si>
  <si>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</si>
  <si>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</si>
  <si>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</si>
  <si>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</si>
  <si>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</si>
  <si>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</si>
  <si>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</si>
  <si>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</si>
  <si>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</si>
  <si>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</si>
  <si>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</si>
  <si>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</si>
  <si>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</si>
  <si>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</si>
  <si>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</si>
  <si>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</si>
  <si>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</si>
  <si>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</si>
  <si>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</si>
  <si>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</si>
  <si>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</si>
  <si>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</si>
  <si>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</si>
  <si>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</si>
  <si>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</si>
  <si>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</si>
  <si>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</si>
  <si>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</si>
  <si>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</si>
  <si>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</si>
  <si>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</si>
  <si>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</si>
  <si>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</si>
  <si>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</si>
  <si>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</si>
  <si>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</si>
  <si>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</si>
  <si>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</si>
  <si>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</si>
  <si>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</si>
  <si>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</si>
  <si>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</si>
  <si>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</si>
  <si>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</si>
  <si>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</si>
  <si>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</si>
  <si>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</si>
  <si>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</si>
  <si>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</si>
  <si>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</si>
  <si>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</si>
  <si>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</si>
  <si>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</si>
  <si>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</si>
  <si>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</si>
  <si>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</si>
  <si>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</si>
  <si>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</si>
  <si>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</si>
  <si>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</si>
  <si>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</si>
  <si>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</si>
  <si>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</si>
  <si>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</si>
  <si>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</si>
  <si>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</si>
  <si>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</si>
  <si>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</si>
  <si>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</si>
  <si>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</si>
  <si>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</si>
  <si>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</si>
  <si>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</si>
  <si>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</si>
  <si>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</si>
  <si>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</si>
  <si>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</si>
  <si>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</si>
  <si>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</si>
  <si>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</si>
  <si>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</si>
  <si>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</si>
  <si>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</si>
  <si>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</si>
  <si>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</si>
  <si>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</si>
  <si>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</si>
  <si>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</si>
  <si>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</si>
  <si>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</si>
  <si>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</si>
  <si>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</si>
  <si>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</si>
  <si>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</si>
  <si>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</si>
  <si>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</si>
  <si>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</si>
  <si>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</si>
  <si>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</si>
  <si>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</si>
  <si>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</si>
  <si>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</si>
  <si>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</si>
  <si>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</si>
  <si>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</si>
  <si>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</si>
  <si>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</si>
  <si>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</si>
  <si>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</si>
  <si>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</si>
  <si>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</si>
  <si>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</si>
  <si>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</si>
  <si>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</si>
  <si>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</si>
  <si>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</si>
  <si>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</si>
  <si>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</si>
  <si>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</si>
  <si>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</si>
  <si>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</si>
  <si>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</si>
  <si>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</si>
  <si>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</si>
  <si>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</si>
  <si>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</si>
  <si>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</si>
  <si>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</si>
  <si>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</si>
  <si>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</si>
  <si>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</si>
  <si>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</si>
  <si>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</si>
  <si>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</si>
  <si>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</si>
  <si>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</si>
  <si>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</si>
  <si>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</si>
  <si>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</si>
  <si>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</si>
  <si>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</si>
  <si>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</si>
  <si>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</si>
  <si>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</si>
  <si>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</si>
  <si>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</si>
  <si>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</si>
  <si>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</si>
  <si>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</si>
  <si>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</si>
  <si>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</si>
  <si>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</si>
  <si>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</si>
  <si>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</si>
  <si>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</si>
  <si>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</si>
  <si>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</si>
  <si>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</si>
  <si>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</si>
  <si>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</si>
  <si>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</si>
  <si>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</si>
  <si>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</si>
  <si>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</si>
  <si>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</si>
  <si>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</si>
  <si>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</si>
  <si>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</si>
  <si>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</si>
  <si>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</si>
  <si>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</si>
  <si>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</si>
  <si>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</si>
  <si>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</si>
  <si>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</si>
  <si>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</si>
  <si>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</si>
  <si>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</si>
  <si>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</si>
  <si>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</si>
  <si>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</si>
  <si>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</si>
  <si>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</si>
  <si>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</si>
  <si>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</si>
  <si>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</si>
  <si>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</si>
  <si>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</si>
  <si>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</si>
  <si>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</si>
  <si>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</si>
  <si>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</si>
  <si>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</si>
  <si>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</si>
  <si>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</si>
  <si>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</si>
  <si>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</si>
  <si>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</si>
  <si>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</si>
  <si>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</si>
  <si>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</si>
  <si>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</si>
  <si>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</si>
  <si>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</si>
  <si>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</si>
  <si>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</si>
  <si>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</si>
  <si>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</si>
  <si>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</si>
  <si>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</si>
  <si>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</si>
  <si>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</si>
  <si>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</si>
  <si>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</si>
  <si>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</si>
  <si>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</si>
  <si>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</si>
  <si>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</si>
  <si>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</si>
  <si>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</si>
  <si>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</si>
  <si>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</si>
  <si>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</si>
  <si>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</si>
  <si>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</si>
  <si>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</si>
  <si>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</si>
  <si>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</si>
  <si>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</si>
  <si>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</si>
  <si>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</si>
  <si>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</si>
  <si>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</si>
  <si>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</si>
  <si>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</si>
  <si>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</si>
  <si>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</si>
  <si>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</si>
  <si>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</si>
  <si>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</si>
  <si>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</si>
  <si>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</si>
  <si>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</si>
  <si>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</si>
  <si>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</si>
  <si>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</si>
  <si>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</si>
  <si>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</si>
  <si>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</si>
  <si>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</si>
  <si>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</si>
  <si>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</si>
  <si>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</si>
  <si>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</si>
  <si>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</si>
  <si>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</si>
  <si>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</si>
  <si>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</si>
  <si>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</si>
  <si>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</si>
  <si>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</si>
  <si>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</si>
  <si>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</si>
  <si>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</si>
  <si>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</si>
  <si>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</si>
  <si>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</si>
  <si>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</si>
  <si>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</si>
  <si>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</si>
  <si>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</si>
  <si>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</si>
  <si>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</si>
  <si>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</si>
  <si>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</si>
  <si>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</si>
  <si>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</si>
  <si>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</si>
  <si>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</si>
  <si>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</si>
  <si>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</si>
  <si>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</si>
  <si>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</si>
  <si>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</si>
  <si>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</si>
  <si>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</si>
  <si>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</si>
  <si>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</si>
  <si>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</si>
  <si>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</si>
  <si>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</si>
  <si>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</si>
  <si>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</si>
  <si>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</si>
  <si>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</si>
  <si>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</si>
  <si>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</si>
  <si>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</si>
  <si>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</si>
  <si>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</si>
  <si>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</si>
  <si>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</si>
  <si>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</si>
  <si>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</si>
  <si>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</si>
  <si>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</si>
  <si>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</si>
  <si>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</si>
  <si>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</si>
  <si>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</si>
  <si>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</si>
  <si>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</si>
  <si>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</si>
  <si>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</si>
  <si>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</si>
  <si>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</si>
  <si>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</si>
  <si>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</si>
  <si>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</si>
  <si>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</si>
  <si>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</si>
  <si>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</si>
  <si>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</si>
  <si>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</si>
  <si>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</si>
  <si>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</si>
  <si>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</si>
  <si>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</si>
  <si>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</si>
  <si>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</si>
  <si>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</si>
  <si>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</si>
  <si>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</si>
  <si>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</si>
  <si>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</si>
  <si>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</si>
  <si>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</si>
  <si>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</si>
  <si>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</si>
  <si>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</si>
  <si>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</si>
  <si>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</si>
  <si>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</si>
  <si>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</si>
  <si>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</si>
  <si>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</si>
  <si>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</si>
  <si>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</si>
  <si>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</si>
  <si>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</si>
  <si>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</si>
  <si>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</si>
  <si>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</si>
  <si>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</si>
  <si>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</si>
  <si>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</si>
  <si>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</si>
  <si>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</si>
  <si>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</si>
  <si>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</si>
  <si>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</si>
  <si>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</si>
  <si>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</si>
  <si>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</si>
  <si>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</si>
  <si>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</si>
  <si>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</si>
  <si>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</si>
  <si>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</si>
  <si>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</si>
  <si>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</si>
  <si>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</si>
  <si>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</si>
  <si>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</si>
  <si>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</si>
  <si>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</si>
  <si>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</si>
  <si>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</si>
  <si>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</si>
  <si>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</si>
  <si>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</si>
  <si>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</si>
  <si>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</si>
  <si>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</si>
  <si>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</si>
  <si>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</si>
  <si>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</si>
  <si>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</si>
  <si>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</si>
  <si>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</si>
  <si>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</si>
  <si>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</si>
  <si>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</si>
  <si>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</si>
  <si>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</si>
  <si>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</si>
  <si>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</si>
  <si>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</si>
  <si>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</si>
  <si>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</si>
  <si>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</si>
  <si>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</si>
  <si>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</si>
  <si>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</si>
  <si>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</si>
  <si>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</si>
  <si>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</si>
  <si>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</si>
  <si>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</si>
  <si>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</si>
  <si>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</si>
  <si>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</si>
  <si>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</si>
  <si>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</si>
  <si>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</si>
  <si>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</si>
  <si>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</si>
  <si>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</si>
  <si>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</si>
  <si>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</si>
  <si>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</si>
  <si>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</si>
  <si>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</si>
  <si>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</si>
  <si>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</si>
  <si>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</si>
  <si>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</si>
  <si>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</si>
  <si>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</si>
  <si>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</si>
  <si>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</si>
  <si>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</si>
  <si>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</si>
  <si>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</si>
  <si>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</si>
  <si>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</si>
  <si>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</si>
  <si>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</si>
  <si>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</si>
  <si>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</si>
  <si>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</si>
  <si>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</si>
  <si>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</si>
  <si>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</si>
  <si>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</si>
  <si>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</si>
  <si>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</si>
  <si>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</si>
  <si>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</si>
  <si>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</si>
  <si>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</si>
  <si>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</si>
  <si>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</si>
  <si>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</si>
  <si>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</si>
  <si>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</si>
  <si>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</si>
  <si>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</si>
  <si>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</si>
  <si>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</si>
  <si>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</si>
  <si>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</si>
  <si>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</si>
  <si>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</si>
  <si>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</si>
  <si>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</si>
  <si>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</si>
  <si>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</si>
  <si>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</si>
  <si>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</si>
  <si>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</si>
  <si>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</si>
  <si>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</si>
  <si>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</si>
  <si>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</si>
  <si>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</si>
  <si>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</si>
  <si>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</si>
  <si>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</si>
  <si>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</si>
  <si>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</si>
  <si>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</si>
  <si>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</si>
  <si>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</si>
  <si>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</si>
  <si>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</si>
  <si>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</si>
  <si>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</si>
  <si>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</si>
  <si>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</si>
  <si>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</si>
  <si>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</si>
  <si>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</si>
  <si>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</si>
  <si>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</si>
  <si>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</si>
  <si>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</si>
  <si>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</si>
  <si>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</si>
  <si>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</si>
  <si>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</si>
  <si>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</si>
  <si>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</si>
  <si>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</si>
  <si>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</si>
  <si>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</si>
  <si>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</si>
  <si>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</si>
  <si>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</si>
  <si>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</si>
  <si>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</si>
  <si>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</si>
  <si>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</si>
  <si>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</si>
  <si>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</si>
  <si>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</si>
  <si>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</si>
  <si>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</si>
  <si>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</si>
  <si>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</si>
  <si>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</si>
  <si>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</si>
  <si>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</si>
  <si>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</si>
  <si>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</si>
  <si>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</si>
  <si>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</si>
  <si>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</si>
  <si>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</si>
  <si>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</si>
  <si>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</si>
  <si>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</si>
  <si>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</si>
  <si>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</si>
  <si>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</si>
  <si>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</si>
  <si>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</si>
  <si>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</si>
  <si>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</si>
  <si>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</si>
  <si>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</si>
  <si>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</si>
  <si>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</si>
  <si>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</si>
  <si>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</si>
  <si>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</si>
  <si>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</si>
  <si>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</si>
  <si>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</si>
  <si>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</si>
  <si>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</si>
  <si>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</si>
  <si>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</si>
  <si>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</si>
  <si>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</si>
  <si>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</si>
  <si>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</si>
  <si>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</si>
  <si>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</si>
  <si>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</si>
  <si>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</si>
  <si>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</si>
  <si>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</si>
  <si>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</si>
  <si>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</si>
  <si>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</si>
  <si>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</si>
  <si>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</si>
  <si>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</si>
  <si>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</si>
  <si>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</si>
  <si>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</si>
  <si>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</si>
  <si>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</si>
  <si>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</si>
  <si>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</si>
  <si>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</si>
  <si>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</si>
  <si>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</si>
  <si>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</si>
  <si>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</si>
  <si>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</si>
  <si>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</si>
  <si>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</si>
  <si>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</si>
  <si>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</si>
  <si>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</si>
  <si>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</si>
  <si>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</si>
  <si>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</si>
  <si>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</si>
  <si>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</si>
  <si>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</si>
  <si>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</si>
  <si>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</si>
  <si>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</si>
  <si>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</si>
  <si>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</si>
  <si>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</si>
  <si>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</si>
  <si>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</si>
  <si>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</si>
  <si>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</si>
  <si>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</si>
  <si>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</si>
  <si>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</si>
  <si>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</si>
  <si>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</si>
  <si>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</si>
  <si>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</si>
  <si>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</si>
  <si>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</si>
  <si>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</si>
  <si>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</si>
  <si>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</si>
  <si>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</si>
  <si>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</si>
  <si>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</si>
  <si>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</si>
  <si>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</si>
  <si>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</si>
  <si>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</si>
  <si>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</si>
  <si>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</si>
  <si>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</si>
  <si>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</si>
  <si>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</si>
  <si>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</si>
  <si>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</si>
  <si>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</si>
  <si>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</si>
  <si>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</si>
  <si>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</si>
  <si>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</si>
  <si>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</si>
  <si>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</si>
  <si>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</si>
  <si>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</si>
  <si>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</si>
  <si>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</si>
  <si>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</si>
  <si>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</si>
  <si>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</si>
  <si>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</si>
  <si>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</si>
  <si>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</si>
  <si>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</si>
  <si>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</si>
  <si>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</si>
  <si>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</si>
  <si>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</si>
  <si>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</si>
  <si>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</si>
  <si>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</si>
  <si>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</si>
  <si>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</si>
  <si>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</si>
  <si>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</si>
  <si>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</si>
  <si>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</si>
  <si>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</si>
  <si>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</si>
  <si>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</si>
  <si>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</si>
  <si>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</si>
  <si>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</si>
  <si>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</si>
  <si>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</si>
  <si>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</si>
  <si>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</si>
  <si>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</si>
  <si>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</si>
  <si>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</si>
  <si>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</si>
  <si>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</si>
  <si>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</si>
  <si>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</si>
  <si>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</si>
  <si>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</si>
  <si>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</si>
  <si>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</si>
  <si>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</si>
  <si>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</si>
  <si>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</si>
  <si>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</si>
  <si>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</si>
  <si>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</si>
  <si>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</si>
  <si>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</si>
  <si>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</si>
  <si>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</si>
  <si>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</si>
  <si>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</si>
  <si>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</si>
  <si>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</si>
  <si>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</si>
  <si>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</si>
  <si>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</si>
  <si>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</si>
  <si>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</si>
  <si>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</si>
  <si>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</si>
  <si>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</si>
  <si>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</si>
  <si>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</si>
  <si>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</si>
  <si>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</si>
  <si>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</si>
  <si>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</si>
  <si>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</si>
  <si>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</si>
  <si>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</si>
  <si>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</si>
  <si>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</si>
  <si>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</si>
  <si>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</si>
  <si>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</si>
  <si>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</si>
  <si>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</si>
  <si>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</si>
  <si>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</si>
  <si>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</si>
  <si>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</si>
  <si>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</si>
  <si>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</si>
  <si>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</si>
  <si>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</si>
  <si>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</si>
  <si>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</si>
  <si>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</si>
  <si>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</si>
  <si>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</si>
  <si>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</si>
  <si>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</si>
  <si>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</si>
  <si>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</si>
  <si>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</si>
  <si>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</si>
  <si>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</si>
  <si>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</si>
  <si>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</si>
  <si>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</si>
  <si>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</si>
  <si>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</si>
  <si>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</si>
  <si>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</si>
  <si>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</si>
  <si>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</si>
  <si>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</si>
  <si>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</si>
  <si>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</si>
  <si>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</si>
  <si>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</si>
  <si>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</si>
  <si>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</si>
  <si>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</si>
  <si>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</si>
  <si>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</si>
  <si>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</si>
  <si>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</si>
  <si>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</si>
  <si>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</si>
  <si>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</si>
  <si>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</si>
  <si>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</si>
  <si>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</si>
  <si>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</si>
  <si>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</si>
  <si>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</si>
  <si>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</si>
  <si>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</si>
  <si>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</si>
  <si>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</si>
  <si>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</si>
  <si>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</si>
  <si>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</si>
  <si>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</si>
  <si>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</si>
  <si>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</si>
  <si>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</si>
  <si>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</si>
  <si>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</si>
  <si>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</si>
  <si>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</si>
  <si>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</si>
  <si>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</si>
  <si>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</si>
  <si>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</si>
  <si>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</si>
  <si>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</si>
  <si>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</si>
  <si>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</si>
  <si>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</si>
  <si>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</si>
  <si>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</si>
  <si>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</si>
  <si>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</si>
  <si>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</si>
  <si>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</si>
  <si>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</si>
  <si>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</si>
  <si>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</si>
  <si>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</si>
  <si>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</si>
  <si>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</si>
  <si>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</si>
  <si>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</si>
  <si>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</si>
  <si>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</si>
  <si>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</si>
  <si>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</si>
  <si>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</si>
  <si>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</si>
  <si>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</si>
  <si>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</si>
  <si>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</si>
  <si>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</si>
  <si>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</si>
  <si>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</si>
  <si>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</si>
  <si>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</si>
  <si>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</si>
  <si>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</si>
  <si>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</si>
  <si>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</si>
  <si>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</si>
  <si>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</si>
  <si>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</si>
  <si>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</si>
  <si>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</si>
  <si>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</si>
  <si>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</si>
  <si>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</si>
  <si>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</si>
  <si>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</si>
  <si>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</si>
  <si>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</si>
  <si>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</si>
  <si>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</si>
  <si>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</si>
  <si>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</si>
  <si>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</si>
  <si>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</si>
  <si>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</si>
  <si>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</si>
  <si>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</si>
  <si>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</si>
  <si>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</si>
  <si>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</si>
  <si>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</si>
  <si>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</si>
  <si>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</si>
  <si>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</si>
  <si>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</si>
  <si>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</si>
  <si>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</si>
  <si>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</si>
  <si>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</si>
  <si>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</si>
  <si>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</si>
  <si>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</si>
  <si>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</si>
  <si>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</si>
  <si>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</si>
  <si>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</si>
  <si>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</si>
  <si>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</si>
  <si>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</si>
  <si>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</si>
  <si>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</si>
  <si>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</si>
  <si>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</si>
  <si>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</si>
  <si>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</si>
  <si>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</si>
  <si>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</si>
  <si>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</si>
  <si>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</si>
  <si>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</si>
  <si>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</si>
  <si>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</si>
  <si>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</si>
  <si>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</si>
  <si>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</si>
  <si>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</si>
  <si>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</si>
  <si>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</si>
  <si>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</si>
  <si>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</si>
  <si>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</si>
  <si>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</si>
  <si>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</si>
  <si>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</si>
  <si>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</si>
  <si>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</si>
  <si>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</si>
  <si>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</si>
  <si>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</si>
  <si>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</si>
  <si>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</si>
  <si>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</si>
  <si>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</si>
  <si>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</si>
  <si>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</si>
  <si>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</si>
  <si>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</si>
  <si>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</si>
  <si>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</si>
  <si>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</si>
  <si>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</si>
  <si>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</si>
  <si>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</si>
  <si>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</si>
  <si>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</si>
  <si>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</si>
  <si>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</si>
  <si>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</si>
  <si>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</si>
  <si>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</si>
  <si>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</si>
  <si>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</si>
  <si>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</si>
  <si>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</si>
  <si>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</si>
  <si>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</si>
  <si>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</si>
  <si>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</si>
  <si>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</si>
  <si>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</si>
  <si>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</si>
  <si>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</si>
  <si>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</si>
  <si>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</si>
  <si>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</si>
  <si>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</si>
  <si>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</si>
  <si>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</si>
  <si>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</si>
  <si>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</si>
  <si>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</si>
  <si>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</si>
  <si>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</si>
  <si>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</si>
  <si>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</si>
  <si>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</si>
  <si>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</si>
  <si>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</si>
  <si>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</si>
  <si>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</si>
  <si>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</si>
  <si>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</si>
  <si>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</si>
  <si>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</si>
  <si>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</si>
  <si>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</si>
  <si>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</si>
  <si>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</si>
  <si>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</si>
  <si>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</si>
  <si>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</si>
  <si>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</si>
  <si>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</si>
  <si>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</si>
  <si>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</si>
  <si>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</si>
  <si>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</si>
  <si>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</si>
  <si>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</si>
  <si>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</si>
  <si>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</si>
  <si>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</si>
  <si>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</si>
  <si>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</si>
  <si>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</si>
  <si>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</si>
  <si>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</si>
  <si>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</si>
  <si>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</si>
  <si>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</si>
  <si>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</si>
  <si>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</si>
  <si>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</si>
  <si>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</si>
  <si>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</si>
  <si>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</si>
  <si>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</si>
  <si>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</si>
  <si>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</si>
  <si>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</si>
  <si>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</si>
  <si>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</si>
  <si>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</si>
  <si>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</si>
  <si>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</si>
  <si>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</si>
  <si>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</si>
  <si>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</si>
  <si>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</si>
  <si>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</si>
  <si>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</si>
  <si>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</si>
  <si>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</si>
  <si>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</si>
  <si>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</si>
  <si>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</si>
  <si>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</si>
  <si>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</si>
  <si>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</si>
  <si>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</si>
  <si>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</si>
  <si>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</si>
  <si>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</si>
  <si>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</si>
  <si>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</si>
  <si>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</si>
  <si>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</si>
  <si>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</si>
  <si>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</si>
  <si>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</si>
  <si>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</si>
  <si>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</si>
  <si>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</si>
  <si>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</si>
  <si>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</si>
  <si>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</si>
  <si>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</si>
  <si>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</si>
  <si>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</si>
  <si>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</si>
  <si>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</si>
  <si>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</si>
  <si>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</si>
  <si>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</si>
  <si>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</si>
  <si>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</si>
  <si>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</si>
  <si>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</si>
  <si>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</si>
  <si>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</si>
  <si>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</si>
  <si>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</si>
  <si>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</si>
  <si>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</si>
  <si>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</si>
  <si>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</si>
  <si>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</si>
  <si>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</si>
  <si>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</si>
  <si>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</si>
  <si>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</si>
  <si>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</si>
  <si>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</si>
  <si>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</si>
  <si>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</si>
  <si>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</si>
  <si>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</si>
  <si>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</si>
  <si>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</si>
  <si>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</si>
  <si>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</si>
  <si>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</si>
  <si>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</si>
  <si>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</si>
  <si>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</si>
  <si>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</si>
  <si>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</si>
  <si>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</si>
  <si>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</si>
  <si>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</si>
  <si>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</si>
  <si>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</si>
  <si>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</si>
  <si>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</si>
  <si>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</si>
  <si>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</si>
  <si>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</si>
  <si>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</si>
  <si>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</si>
  <si>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</si>
  <si>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</si>
  <si>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</si>
  <si>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</si>
  <si>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</si>
  <si>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</si>
  <si>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</si>
  <si>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</si>
  <si>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</si>
  <si>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</si>
  <si>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</si>
  <si>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</si>
  <si>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</si>
  <si>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</si>
  <si>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</si>
  <si>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</si>
  <si>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</si>
  <si>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</si>
  <si>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</si>
  <si>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</si>
  <si>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</si>
  <si>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</si>
  <si>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</si>
  <si>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</si>
  <si>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</si>
  <si>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</si>
  <si>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</si>
  <si>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</si>
  <si>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</si>
  <si>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</si>
  <si>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</si>
  <si>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</si>
  <si>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</si>
  <si>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</si>
  <si>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</si>
  <si>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</si>
  <si>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</si>
  <si>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</si>
  <si>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</si>
  <si>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</si>
  <si>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</si>
  <si>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</si>
  <si>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</si>
  <si>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</si>
  <si>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</si>
  <si>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</si>
  <si>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</si>
  <si>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</si>
  <si>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</si>
  <si>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</si>
  <si>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</si>
  <si>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</si>
  <si>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</si>
  <si>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</si>
  <si>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</si>
  <si>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</si>
  <si>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</si>
  <si>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</si>
  <si>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</si>
  <si>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</si>
  <si>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</si>
  <si>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</si>
  <si>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</si>
  <si>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</si>
  <si>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</si>
  <si>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</si>
  <si>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</si>
  <si>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</si>
  <si>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</si>
  <si>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</si>
  <si>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</si>
  <si>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</si>
  <si>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</si>
  <si>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</si>
  <si>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</si>
  <si>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</si>
  <si>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</si>
  <si>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</si>
  <si>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</si>
  <si>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</si>
  <si>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</si>
  <si>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</si>
  <si>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</si>
  <si>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</si>
  <si>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</si>
  <si>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</si>
  <si>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</si>
  <si>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</si>
  <si>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</si>
  <si>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</si>
  <si>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</si>
  <si>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</si>
  <si>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</si>
  <si>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</si>
  <si>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</si>
  <si>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</si>
  <si>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</si>
  <si>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</si>
  <si>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</si>
  <si>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</si>
  <si>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</si>
  <si>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</si>
  <si>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</si>
  <si>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</si>
  <si>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</si>
  <si>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</si>
  <si>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</si>
  <si>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</si>
  <si>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</si>
  <si>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</si>
  <si>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</si>
  <si>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</si>
  <si>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</si>
  <si>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</si>
  <si>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</si>
  <si>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</si>
  <si>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</si>
  <si>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</si>
  <si>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</si>
  <si>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</si>
  <si>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</si>
  <si>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</si>
  <si>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</si>
  <si>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</si>
  <si>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</si>
  <si>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</si>
  <si>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</si>
  <si>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</si>
  <si>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</si>
  <si>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</si>
  <si>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</si>
  <si>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</si>
  <si>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</si>
  <si>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</si>
  <si>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</si>
  <si>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</si>
  <si>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</si>
  <si>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</si>
  <si>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</si>
  <si>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</si>
  <si>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</si>
  <si>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</si>
  <si>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</si>
  <si>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</si>
  <si>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</si>
  <si>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</si>
  <si>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</si>
  <si>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</si>
  <si>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</si>
  <si>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</si>
  <si>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</si>
  <si>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</si>
  <si>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</si>
  <si>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</si>
  <si>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</si>
  <si>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</si>
  <si>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</si>
  <si>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</si>
  <si>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</si>
  <si>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</si>
  <si>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</si>
  <si>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</si>
  <si>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</si>
  <si>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</si>
  <si>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</si>
  <si>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</si>
  <si>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</si>
  <si>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</si>
  <si>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</si>
  <si>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</si>
  <si>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</si>
  <si>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</si>
  <si>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</si>
  <si>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</si>
  <si>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</si>
  <si>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</si>
  <si>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</si>
  <si>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</si>
  <si>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</si>
  <si>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</si>
  <si>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</si>
  <si>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</si>
  <si>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</si>
  <si>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</si>
  <si>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</si>
  <si>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</si>
  <si>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</si>
  <si>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</si>
  <si>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</si>
  <si>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</si>
  <si>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</si>
  <si>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</si>
  <si>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</si>
  <si>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</si>
  <si>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</si>
  <si>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</si>
  <si>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</si>
  <si>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</si>
  <si>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</si>
  <si>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</si>
  <si>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</si>
  <si>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</si>
  <si>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</si>
  <si>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</si>
  <si>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</si>
  <si>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</si>
  <si>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</si>
  <si>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</si>
  <si>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</si>
  <si>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</si>
  <si>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</si>
  <si>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</si>
  <si>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</si>
  <si>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</si>
  <si>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</si>
  <si>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</si>
  <si>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</si>
  <si>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</si>
  <si>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</si>
  <si>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</si>
  <si>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</si>
  <si>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</si>
  <si>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</si>
  <si>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</si>
  <si>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</si>
  <si>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</si>
  <si>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</si>
  <si>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</si>
  <si>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</si>
  <si>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</si>
  <si>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</si>
  <si>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</si>
  <si>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</si>
  <si>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</si>
  <si>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</si>
  <si>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</si>
  <si>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</si>
  <si>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</si>
  <si>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</si>
  <si>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</si>
  <si>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</si>
  <si>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</si>
  <si>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</si>
  <si>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</si>
  <si>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</si>
  <si>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</si>
  <si>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</si>
  <si>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</si>
  <si>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</si>
  <si>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</si>
  <si>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</si>
  <si>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</si>
  <si>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</si>
  <si>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</si>
  <si>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</si>
  <si>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</si>
  <si>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</si>
  <si>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</si>
  <si>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</si>
  <si>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</si>
  <si>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</si>
  <si>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</si>
  <si>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</si>
  <si>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</si>
  <si>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</si>
  <si>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</si>
  <si>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</si>
  <si>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</si>
  <si>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</si>
  <si>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</si>
  <si>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</si>
  <si>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</si>
  <si>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</si>
  <si>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</si>
  <si>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</si>
  <si>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</si>
  <si>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</si>
  <si>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</si>
  <si>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</si>
  <si>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</si>
  <si>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</si>
  <si>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</si>
  <si>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</si>
  <si>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</si>
  <si>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</si>
  <si>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</si>
  <si>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</si>
  <si>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</si>
  <si>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</si>
  <si>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</si>
  <si>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</si>
  <si>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</si>
  <si>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</si>
  <si>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</si>
  <si>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</si>
  <si>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</si>
  <si>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</si>
  <si>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</si>
  <si>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</si>
  <si>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</si>
  <si>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</si>
  <si>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</si>
  <si>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</si>
  <si>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</si>
  <si>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</si>
  <si>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</si>
  <si>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</si>
  <si>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</si>
  <si>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</si>
  <si>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</si>
  <si>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</si>
  <si>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</si>
  <si>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</si>
  <si>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</si>
  <si>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</si>
  <si>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</si>
  <si>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</si>
  <si>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</si>
  <si>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</si>
  <si>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</si>
  <si>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</si>
  <si>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</si>
  <si>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</si>
  <si>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</si>
  <si>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</si>
  <si>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</si>
  <si>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</si>
  <si>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</si>
  <si>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</si>
  <si>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</si>
  <si>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</si>
  <si>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</si>
  <si>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</si>
  <si>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</si>
  <si>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</si>
  <si>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</si>
  <si>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</si>
  <si>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</si>
  <si>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</si>
  <si>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</si>
  <si>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</si>
  <si>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</si>
  <si>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</si>
  <si>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</si>
  <si>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</si>
  <si>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</si>
  <si>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</si>
  <si>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</si>
  <si>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</si>
  <si>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</si>
  <si>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</si>
  <si>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</si>
  <si>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</si>
  <si>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</si>
  <si>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</si>
  <si>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</si>
  <si>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</si>
  <si>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</si>
  <si>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</si>
  <si>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</si>
  <si>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</si>
  <si>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</si>
  <si>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</si>
  <si>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</si>
  <si>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</si>
  <si>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</si>
  <si>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</si>
  <si>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</si>
  <si>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</si>
  <si>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</si>
  <si>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</si>
  <si>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</si>
  <si>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</si>
  <si>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</si>
  <si>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</si>
  <si>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</si>
  <si>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</si>
  <si>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</si>
  <si>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</si>
  <si>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</si>
  <si>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</si>
  <si>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</si>
  <si>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</si>
  <si>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</si>
  <si>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</si>
  <si>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</si>
  <si>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</si>
  <si>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</si>
  <si>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</si>
  <si>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</si>
  <si>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</si>
  <si>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</si>
  <si>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</si>
  <si>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</si>
  <si>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</si>
  <si>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</si>
  <si>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</si>
  <si>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</si>
  <si>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</si>
  <si>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</si>
  <si>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</si>
  <si>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</si>
  <si>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</si>
  <si>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</si>
  <si>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</si>
  <si>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</si>
  <si>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</si>
  <si>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</si>
  <si>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</si>
  <si>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</si>
  <si>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</si>
  <si>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</si>
  <si>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</si>
  <si>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</si>
  <si>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</si>
  <si>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</si>
  <si>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</si>
  <si>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</si>
  <si>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</si>
  <si>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</si>
  <si>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</si>
  <si>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</si>
  <si>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</si>
  <si>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</si>
  <si>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</si>
  <si>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</si>
  <si>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</si>
  <si>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</si>
  <si>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</si>
  <si>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</si>
  <si>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</si>
  <si>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</si>
  <si>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</si>
  <si>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</si>
  <si>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</si>
  <si>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</si>
  <si>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</si>
  <si>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</si>
  <si>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</si>
  <si>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</si>
  <si>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</si>
  <si>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</si>
  <si>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</si>
  <si>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</si>
  <si>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</si>
  <si>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</si>
  <si>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</si>
  <si>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</si>
  <si>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</si>
  <si>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</si>
  <si>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</si>
  <si>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</si>
  <si>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</si>
  <si>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</si>
  <si>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</si>
  <si>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</si>
  <si>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</si>
  <si>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</si>
  <si>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</si>
  <si>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</si>
  <si>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</si>
  <si>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</si>
  <si>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</si>
  <si>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</si>
  <si>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</si>
  <si>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</si>
  <si>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</si>
  <si>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</si>
  <si>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</si>
  <si>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</si>
  <si>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</si>
  <si>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</si>
  <si>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</si>
  <si>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</si>
  <si>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</si>
  <si>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</si>
  <si>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</si>
  <si>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</si>
  <si>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</si>
  <si>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</si>
  <si>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</si>
  <si>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</si>
  <si>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</si>
  <si>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</si>
  <si>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</si>
  <si>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</si>
  <si>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</si>
  <si>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</si>
  <si>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</si>
  <si>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</si>
  <si>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</si>
  <si>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</si>
  <si>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</si>
  <si>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</si>
  <si>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</si>
  <si>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</si>
  <si>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</si>
  <si>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</si>
  <si>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</si>
  <si>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</si>
  <si>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</si>
  <si>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</si>
  <si>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</si>
  <si>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</si>
  <si>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</si>
  <si>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</si>
  <si>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</si>
  <si>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</si>
  <si>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</si>
  <si>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</si>
  <si>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</si>
  <si>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</si>
  <si>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</si>
  <si>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</si>
  <si>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</si>
  <si>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</si>
  <si>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</si>
  <si>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</si>
  <si>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</si>
  <si>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</si>
  <si>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</si>
  <si>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</si>
  <si>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</si>
  <si>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</si>
  <si>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</si>
  <si>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</si>
  <si>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</si>
  <si>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</si>
  <si>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</si>
  <si>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</si>
  <si>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</si>
  <si>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</si>
  <si>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</si>
  <si>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</si>
  <si>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</si>
  <si>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</si>
  <si>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</si>
  <si>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</si>
  <si>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</si>
  <si>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</si>
  <si>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</si>
  <si>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</si>
  <si>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</si>
  <si>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</si>
  <si>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</si>
  <si>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</si>
  <si>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</si>
  <si>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</si>
  <si>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</si>
  <si>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</si>
  <si>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</si>
  <si>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</si>
  <si>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</si>
  <si>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</si>
  <si>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</si>
  <si>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</si>
  <si>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</si>
  <si>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</si>
  <si>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</si>
  <si>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</si>
  <si>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</si>
  <si>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</si>
  <si>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</si>
  <si>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</si>
  <si>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</si>
  <si>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</si>
  <si>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</si>
  <si>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</si>
  <si>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</si>
  <si>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</si>
  <si>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</si>
  <si>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</si>
  <si>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</si>
  <si>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</si>
  <si>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</si>
  <si>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</si>
  <si>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</si>
  <si>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</si>
  <si>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</si>
  <si>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</si>
  <si>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</si>
  <si>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</si>
  <si>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</si>
  <si>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</si>
  <si>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</si>
  <si>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</si>
  <si>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</si>
  <si>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</si>
  <si>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</si>
  <si>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</si>
  <si>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</si>
  <si>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</si>
  <si>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</si>
  <si>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</si>
  <si>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</si>
  <si>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</si>
  <si>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</si>
  <si>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</si>
  <si>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</si>
  <si>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</si>
  <si>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</si>
  <si>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</si>
  <si>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</si>
  <si>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</si>
  <si>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</si>
  <si>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</si>
  <si>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</si>
  <si>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</si>
  <si>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</si>
  <si>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</si>
  <si>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</si>
  <si>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</si>
  <si>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</si>
  <si>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</si>
  <si>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</si>
  <si>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</si>
  <si>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</si>
  <si>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</si>
  <si>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</si>
  <si>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</si>
  <si>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</si>
  <si>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</si>
  <si>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</si>
  <si>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</si>
  <si>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</si>
  <si>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</si>
  <si>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</si>
  <si>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</si>
  <si>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</si>
  <si>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</si>
  <si>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</si>
  <si>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</si>
  <si>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</si>
  <si>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</si>
  <si>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</si>
  <si>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</si>
  <si>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</si>
  <si>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</si>
  <si>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</si>
  <si>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</si>
  <si>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</si>
  <si>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</si>
  <si>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</si>
  <si>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</si>
  <si>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</si>
  <si>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</si>
  <si>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</si>
  <si>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</si>
  <si>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</si>
  <si>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</si>
  <si>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</si>
  <si>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</si>
  <si>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</si>
  <si>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</si>
  <si>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</si>
  <si>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</si>
  <si>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</si>
  <si>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</si>
  <si>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</si>
  <si>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</si>
  <si>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</si>
  <si>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</si>
  <si>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</si>
  <si>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</si>
  <si>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</si>
  <si>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</si>
  <si>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</si>
  <si>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</si>
  <si>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</si>
  <si>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</si>
  <si>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</si>
  <si>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</si>
  <si>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</si>
  <si>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</si>
  <si>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</si>
  <si>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</si>
  <si>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</si>
  <si>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</si>
  <si>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</si>
  <si>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</si>
  <si>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</si>
  <si>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</si>
  <si>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</si>
  <si>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</si>
  <si>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</si>
  <si>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</si>
  <si>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</si>
  <si>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</si>
  <si>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</si>
  <si>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</si>
  <si>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</si>
  <si>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</si>
  <si>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</si>
  <si>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</si>
  <si>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</si>
  <si>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</si>
  <si>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</si>
  <si>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</si>
  <si>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</si>
  <si>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</si>
  <si>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</si>
  <si>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</si>
  <si>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</si>
  <si>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</si>
  <si>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</si>
  <si>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</si>
  <si>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</si>
  <si>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</si>
  <si>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</si>
  <si>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</si>
  <si>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</si>
  <si>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</si>
  <si>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</si>
  <si>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</si>
  <si>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</si>
  <si>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</si>
  <si>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</si>
  <si>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</si>
  <si>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</si>
  <si>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</si>
  <si>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</si>
  <si>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</si>
  <si>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</si>
  <si>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</si>
  <si>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</si>
  <si>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</si>
  <si>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</si>
  <si>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</si>
  <si>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</si>
  <si>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</si>
  <si>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</si>
  <si>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</si>
  <si>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</si>
  <si>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</si>
  <si>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</si>
  <si>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</si>
  <si>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</si>
  <si>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</si>
  <si>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</si>
  <si>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</si>
  <si>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</si>
  <si>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</si>
  <si>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</si>
  <si>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</si>
  <si>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</si>
  <si>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</si>
  <si>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</si>
  <si>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</si>
  <si>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</si>
  <si>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</si>
  <si>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</si>
  <si>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</si>
  <si>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</si>
  <si>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</si>
  <si>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</si>
  <si>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</si>
  <si>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</si>
  <si>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</si>
  <si>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</si>
  <si>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</si>
  <si>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</si>
  <si>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</si>
  <si>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</si>
  <si>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</si>
  <si>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</si>
  <si>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</si>
  <si>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</si>
  <si>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</si>
  <si>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</si>
  <si>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</si>
  <si>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</si>
  <si>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</si>
  <si>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</si>
  <si>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</si>
  <si>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</si>
  <si>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</si>
  <si>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</si>
  <si>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</si>
  <si>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</si>
  <si>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</si>
  <si>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</si>
  <si>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</si>
  <si>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</si>
  <si>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</si>
  <si>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</si>
  <si>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</si>
  <si>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</si>
  <si>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</si>
  <si>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</si>
  <si>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</si>
  <si>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</si>
  <si>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</si>
  <si>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</si>
  <si>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</si>
  <si>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</si>
  <si>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</si>
  <si>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</si>
  <si>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</si>
  <si>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</si>
  <si>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</si>
  <si>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</si>
  <si>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</si>
  <si>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</si>
  <si>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</si>
  <si>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</si>
  <si>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</si>
  <si>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</si>
  <si>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</si>
  <si>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</si>
  <si>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</si>
  <si>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</si>
  <si>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</si>
  <si>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</si>
  <si>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</si>
  <si>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</si>
  <si>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</si>
  <si>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</si>
  <si>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</si>
  <si>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</si>
  <si>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</si>
  <si>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</si>
  <si>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</si>
  <si>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</si>
  <si>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</si>
  <si>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</si>
  <si>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</si>
  <si>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</si>
  <si>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</si>
  <si>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</si>
  <si>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</si>
  <si>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</si>
  <si>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</si>
  <si>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</si>
  <si>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</si>
  <si>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</si>
  <si>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</si>
  <si>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</si>
  <si>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</si>
  <si>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</si>
  <si>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</si>
  <si>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</si>
  <si>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</si>
  <si>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</si>
  <si>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</si>
  <si>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</si>
  <si>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</si>
  <si>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</si>
  <si>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</si>
  <si>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</si>
  <si>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</si>
  <si>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</si>
  <si>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</si>
  <si>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</si>
  <si>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</si>
  <si>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</si>
  <si>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</si>
  <si>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</si>
  <si>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</si>
  <si>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</si>
  <si>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</si>
  <si>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</si>
  <si>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</si>
  <si>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</si>
  <si>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</si>
  <si>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</si>
  <si>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</si>
  <si>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</si>
  <si>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</si>
  <si>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</si>
  <si>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</si>
  <si>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</si>
  <si>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</si>
  <si>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</si>
  <si>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</si>
  <si>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</si>
  <si>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</si>
  <si>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</si>
  <si>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</si>
  <si>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</si>
  <si>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</si>
  <si>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</si>
  <si>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</si>
  <si>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</si>
  <si>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</si>
  <si>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</si>
  <si>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</si>
  <si>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</si>
  <si>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</si>
  <si>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</si>
  <si>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</si>
  <si>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</si>
  <si>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</si>
  <si>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</si>
  <si>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</si>
  <si>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</si>
  <si>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</si>
  <si>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</si>
  <si>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</si>
  <si>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</si>
  <si>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</si>
  <si>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</si>
  <si>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</si>
  <si>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</si>
  <si>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</si>
  <si>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</si>
  <si>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</si>
  <si>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</si>
  <si>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</si>
  <si>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</si>
  <si>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</si>
  <si>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</si>
  <si>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</si>
  <si>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</si>
  <si>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</si>
  <si>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</si>
  <si>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</si>
  <si>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</si>
  <si>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</si>
  <si>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</si>
  <si>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</si>
  <si>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</si>
  <si>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</si>
  <si>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</si>
  <si>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</si>
  <si>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</si>
  <si>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</si>
  <si>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</si>
  <si>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</si>
  <si>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</si>
  <si>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</si>
  <si>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</si>
  <si>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</si>
  <si>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</si>
  <si>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</si>
  <si>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</si>
  <si>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</si>
  <si>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</si>
  <si>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</si>
  <si>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</si>
  <si>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</si>
  <si>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</si>
  <si>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</si>
  <si>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</si>
  <si>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</si>
  <si>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</si>
  <si>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</si>
  <si>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</si>
  <si>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</si>
  <si>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</si>
  <si>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</si>
  <si>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</si>
  <si>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</si>
  <si>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</si>
  <si>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</si>
  <si>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</si>
  <si>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</si>
  <si>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</si>
  <si>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</si>
  <si>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</si>
  <si>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</si>
  <si>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</si>
  <si>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</si>
  <si>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</si>
  <si>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</si>
  <si>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</si>
  <si>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</si>
  <si>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</si>
  <si>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</si>
  <si>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</si>
  <si>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</si>
  <si>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</si>
  <si>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</si>
  <si>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</si>
  <si>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</si>
  <si>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</si>
  <si>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</si>
  <si>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</si>
  <si>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</si>
  <si>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</si>
  <si>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</si>
  <si>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</si>
  <si>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</si>
  <si>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</si>
  <si>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</si>
  <si>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</si>
  <si>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</si>
  <si>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</si>
  <si>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</si>
  <si>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</si>
  <si>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</si>
  <si>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</si>
  <si>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</si>
  <si>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</si>
  <si>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</si>
  <si>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</si>
  <si>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</si>
  <si>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</si>
  <si>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</si>
  <si>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</si>
  <si>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</si>
  <si>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</si>
  <si>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</si>
  <si>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</si>
  <si>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</si>
  <si>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</si>
  <si>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</si>
  <si>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</si>
  <si>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</si>
  <si>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</si>
  <si>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</si>
  <si>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</si>
  <si>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</si>
  <si>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</si>
  <si>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</si>
  <si>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</si>
  <si>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</si>
  <si>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</si>
  <si>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</si>
  <si>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</si>
  <si>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</si>
  <si>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</si>
  <si>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</si>
  <si>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</si>
  <si>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</si>
  <si>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</si>
  <si>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</si>
  <si>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</si>
  <si>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</si>
  <si>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</si>
  <si>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</si>
  <si>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</si>
  <si>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</si>
  <si>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</si>
  <si>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</si>
  <si>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</si>
  <si>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</si>
  <si>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</si>
  <si>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</si>
  <si>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</si>
  <si>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</si>
  <si>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</si>
  <si>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</si>
  <si>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</si>
  <si>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</si>
  <si>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</si>
  <si>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</si>
  <si>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</si>
  <si>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</si>
  <si>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</si>
  <si>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</si>
  <si>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</si>
  <si>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</si>
  <si>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</si>
  <si>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</si>
  <si>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</si>
  <si>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</si>
  <si>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</si>
  <si>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</si>
  <si>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</si>
  <si>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</si>
  <si>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</si>
  <si>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</si>
  <si>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</si>
  <si>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</si>
  <si>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</si>
  <si>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</si>
  <si>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</si>
  <si>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</si>
  <si>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</si>
  <si>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</si>
  <si>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</si>
  <si>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</si>
  <si>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</si>
  <si>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</si>
  <si>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</si>
  <si>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</si>
  <si>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</si>
  <si>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</si>
  <si>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</si>
  <si>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</si>
  <si>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</si>
  <si>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</si>
  <si>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</si>
  <si>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</si>
  <si>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</si>
  <si>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</si>
  <si>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</si>
  <si>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</si>
  <si>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</si>
  <si>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</si>
  <si>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</si>
  <si>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</si>
  <si>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</si>
  <si>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</si>
  <si>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</si>
  <si>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</si>
  <si>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</si>
  <si>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</si>
  <si>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</si>
  <si>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</si>
  <si>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</si>
  <si>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</si>
  <si>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</si>
  <si>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</si>
  <si>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</si>
  <si>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</si>
  <si>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</si>
  <si>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</si>
  <si>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</si>
  <si>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</si>
  <si>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</si>
  <si>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</si>
  <si>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</si>
  <si>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</si>
  <si>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</si>
  <si>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</si>
  <si>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</si>
  <si>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</si>
  <si>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</si>
  <si>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</si>
  <si>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</si>
  <si>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</si>
  <si>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</si>
  <si>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</si>
  <si>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</si>
  <si>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</si>
  <si>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</si>
  <si>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</si>
  <si>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</si>
  <si>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</si>
  <si>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</si>
  <si>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</si>
  <si>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</si>
  <si>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</si>
  <si>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</si>
  <si>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</si>
  <si>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</si>
  <si>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</si>
  <si>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</si>
  <si>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</si>
  <si>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</si>
  <si>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</si>
  <si>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</si>
  <si>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</si>
  <si>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</si>
  <si>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</si>
  <si>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</si>
  <si>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</si>
  <si>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</si>
  <si>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</si>
  <si>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</si>
  <si>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</si>
  <si>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</si>
  <si>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</si>
  <si>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</si>
  <si>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</si>
  <si>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</si>
  <si>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</si>
  <si>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</si>
  <si>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</si>
  <si>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</si>
  <si>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</si>
  <si>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</si>
  <si>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</si>
  <si>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</si>
  <si>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</si>
  <si>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</si>
  <si>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</si>
  <si>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</si>
  <si>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</si>
  <si>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</si>
  <si>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</si>
  <si>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</si>
  <si>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</si>
  <si>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</si>
  <si>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</si>
  <si>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</si>
  <si>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</si>
  <si>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</si>
  <si>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</si>
  <si>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</si>
  <si>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</si>
  <si>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</si>
  <si>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</si>
  <si>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</si>
  <si>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</si>
  <si>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</si>
  <si>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</si>
  <si>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</si>
  <si>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</si>
  <si>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</si>
  <si>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</si>
  <si>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</si>
  <si>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</si>
  <si>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</si>
  <si>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</si>
  <si>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</si>
  <si>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</si>
  <si>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</si>
  <si>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</si>
  <si>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</si>
  <si>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</si>
  <si>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</si>
  <si>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</si>
  <si>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</si>
  <si>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</si>
  <si>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</si>
  <si>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</si>
  <si>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</si>
  <si>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</si>
  <si>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</si>
  <si>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</si>
  <si>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</si>
  <si>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</si>
  <si>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</si>
  <si>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</si>
  <si>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</si>
  <si>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</si>
  <si>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</si>
  <si>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</si>
  <si>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</si>
  <si>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</si>
  <si>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</si>
  <si>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</si>
  <si>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</si>
  <si>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</si>
  <si>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</si>
  <si>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</si>
  <si>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</si>
  <si>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</si>
  <si>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</si>
  <si>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</si>
  <si>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</si>
  <si>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</si>
  <si>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</si>
  <si>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</si>
  <si>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</si>
  <si>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</si>
  <si>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</si>
  <si>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</si>
  <si>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</si>
  <si>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</si>
  <si>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</si>
  <si>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</si>
  <si>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</si>
  <si>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</si>
  <si>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</si>
  <si>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</si>
  <si>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</si>
  <si>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</si>
  <si>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</si>
  <si>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</si>
  <si>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</si>
  <si>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</si>
  <si>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</si>
  <si>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</si>
  <si>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</si>
  <si>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</si>
  <si>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</si>
  <si>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</si>
  <si>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</si>
  <si>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</si>
  <si>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</si>
  <si>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</si>
  <si>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</si>
  <si>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</si>
  <si>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</si>
  <si>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</si>
  <si>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</si>
  <si>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</si>
  <si>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</si>
  <si>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</si>
  <si>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</si>
  <si>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</si>
  <si>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</si>
  <si>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</si>
  <si>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</si>
  <si>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</si>
  <si>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</si>
  <si>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</si>
  <si>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</si>
  <si>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</si>
  <si>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</si>
  <si>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</si>
  <si>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</si>
  <si>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</si>
  <si>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</si>
  <si>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</si>
  <si>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</si>
  <si>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</si>
  <si>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</si>
  <si>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</si>
  <si>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</si>
  <si>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</si>
  <si>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</si>
  <si>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</si>
  <si>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</si>
  <si>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</si>
  <si>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</si>
  <si>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</si>
  <si>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</si>
  <si>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</si>
  <si>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</si>
  <si>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</si>
  <si>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</si>
  <si>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</si>
  <si>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</si>
  <si>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</si>
  <si>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</si>
  <si>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</si>
  <si>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</si>
  <si>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</si>
  <si>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</si>
  <si>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</si>
  <si>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</si>
  <si>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</si>
  <si>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</si>
  <si>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</si>
  <si>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</si>
  <si>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</si>
  <si>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</si>
  <si>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</si>
  <si>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</si>
  <si>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</si>
  <si>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</si>
  <si>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</si>
  <si>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</si>
  <si>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</si>
  <si>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</si>
  <si>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</si>
  <si>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</si>
  <si>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</si>
  <si>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</si>
  <si>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</si>
  <si>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</si>
  <si>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</si>
  <si>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</si>
  <si>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</si>
  <si>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</si>
  <si>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</si>
  <si>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</si>
  <si>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</si>
  <si>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</si>
  <si>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</si>
  <si>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</si>
  <si>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</si>
  <si>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</si>
  <si>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</si>
  <si>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</si>
  <si>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</si>
  <si>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</si>
  <si>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</si>
  <si>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</si>
  <si>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</si>
  <si>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</si>
  <si>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</si>
  <si>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</si>
  <si>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</si>
  <si>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</si>
  <si>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</si>
  <si>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</si>
  <si>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</si>
  <si>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</si>
  <si>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</si>
  <si>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</si>
  <si>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</si>
  <si>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</si>
  <si>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</si>
  <si>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</si>
  <si>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</si>
  <si>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</si>
  <si>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</si>
  <si>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</si>
  <si>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</si>
  <si>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</si>
  <si>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</si>
  <si>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</si>
  <si>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</si>
  <si>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</si>
  <si>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</si>
  <si>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</si>
  <si>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</si>
  <si>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</si>
  <si>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</si>
  <si>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</si>
  <si>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</si>
  <si>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</si>
  <si>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</si>
  <si>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</si>
  <si>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</si>
  <si>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</si>
  <si>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</si>
  <si>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</si>
  <si>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</si>
  <si>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</si>
  <si>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</si>
  <si>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</si>
  <si>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</si>
  <si>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</si>
  <si>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</si>
  <si>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</si>
  <si>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</si>
  <si>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</si>
  <si>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</si>
  <si>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</si>
  <si>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</si>
  <si>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</si>
  <si>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</si>
  <si>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</si>
  <si>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</si>
  <si>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</si>
  <si>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</si>
  <si>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</si>
  <si>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</si>
  <si>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</si>
  <si>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</si>
  <si>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</si>
  <si>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</si>
  <si>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</si>
  <si>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</si>
  <si>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</si>
  <si>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</si>
  <si>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</si>
  <si>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</si>
  <si>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</si>
  <si>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</si>
  <si>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</si>
  <si>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</si>
  <si>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</si>
  <si>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</si>
  <si>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</si>
  <si>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</si>
  <si>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</si>
  <si>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</si>
  <si>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</si>
  <si>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</si>
  <si>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</si>
  <si>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</si>
  <si>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</si>
  <si>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</si>
  <si>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</si>
  <si>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</si>
  <si>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</si>
  <si>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</si>
  <si>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</si>
  <si>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</si>
  <si>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</si>
  <si>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</si>
  <si>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</si>
  <si>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</si>
  <si>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</si>
  <si>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</si>
  <si>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</si>
  <si>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</si>
  <si>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</si>
  <si>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</si>
  <si>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</si>
  <si>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</si>
  <si>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</si>
  <si>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</si>
  <si>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</si>
  <si>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</si>
  <si>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</si>
  <si>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</si>
  <si>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</si>
  <si>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</si>
  <si>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</si>
  <si>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</si>
  <si>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</si>
  <si>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</si>
  <si>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</si>
  <si>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</si>
  <si>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</si>
  <si>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</si>
  <si>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</si>
  <si>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</si>
  <si>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</si>
  <si>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</si>
  <si>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</si>
  <si>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</si>
  <si>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</si>
  <si>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</si>
  <si>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</si>
  <si>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</si>
  <si>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</si>
  <si>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</si>
  <si>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</si>
  <si>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</si>
  <si>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</si>
  <si>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</si>
  <si>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</si>
  <si>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</si>
  <si>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</si>
  <si>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</si>
  <si>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</si>
  <si>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</si>
  <si>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</si>
  <si>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</si>
  <si>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</si>
  <si>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</si>
  <si>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</si>
  <si>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</si>
  <si>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</si>
  <si>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</si>
  <si>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</si>
  <si>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</si>
  <si>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</si>
  <si>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</si>
  <si>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</si>
  <si>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</si>
  <si>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</si>
  <si>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</si>
  <si>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</si>
  <si>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</si>
  <si>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</si>
  <si>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</si>
  <si>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</si>
  <si>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</si>
  <si>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</si>
  <si>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</si>
  <si>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</si>
  <si>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</si>
  <si>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</si>
  <si>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</si>
  <si>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</si>
  <si>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</si>
  <si>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</si>
  <si>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</si>
  <si>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</si>
  <si>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</si>
  <si>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</si>
  <si>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</si>
  <si>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</si>
  <si>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</si>
  <si>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</si>
  <si>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</si>
  <si>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</si>
  <si>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</si>
  <si>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</si>
  <si>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</si>
  <si>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</si>
  <si>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</si>
  <si>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</si>
  <si>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</si>
  <si>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</si>
  <si>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</si>
  <si>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</si>
  <si>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</si>
  <si>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</si>
  <si>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</si>
  <si>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</si>
  <si>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</si>
  <si>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</si>
  <si>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</si>
  <si>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</si>
  <si>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</si>
  <si>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</si>
  <si>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</si>
  <si>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</si>
  <si>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</si>
  <si>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</si>
  <si>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</si>
  <si>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</si>
  <si>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</si>
  <si>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</si>
  <si>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</si>
  <si>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</si>
  <si>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</si>
  <si>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</si>
  <si>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</si>
  <si>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</si>
  <si>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</si>
  <si>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</si>
  <si>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</si>
  <si>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</si>
  <si>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</si>
  <si>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</si>
  <si>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</si>
  <si>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</si>
  <si>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</si>
  <si>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</si>
  <si>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</si>
  <si>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</si>
  <si>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</si>
  <si>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</si>
  <si>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</si>
  <si>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</si>
  <si>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</si>
  <si>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</si>
  <si>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</si>
  <si>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</si>
  <si>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</si>
  <si>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</si>
  <si>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</si>
  <si>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</si>
  <si>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</si>
  <si>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</si>
  <si>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</si>
  <si>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</si>
  <si>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</si>
  <si>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</si>
  <si>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</si>
  <si>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</si>
  <si>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</si>
  <si>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</si>
  <si>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</si>
  <si>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</si>
  <si>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</si>
  <si>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</si>
  <si>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</si>
  <si>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</si>
  <si>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</si>
  <si>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</si>
  <si>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</si>
  <si>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</si>
  <si>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</si>
  <si>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</si>
  <si>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</si>
  <si>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</si>
  <si>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</si>
  <si>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</si>
  <si>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</si>
  <si>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</si>
  <si>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</si>
  <si>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</si>
  <si>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</si>
  <si>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</si>
  <si>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</si>
  <si>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</si>
  <si>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</si>
  <si>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</si>
  <si>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</si>
  <si>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</si>
  <si>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</si>
  <si>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</si>
  <si>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</si>
  <si>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</si>
  <si>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</si>
  <si>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</si>
  <si>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</si>
  <si>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</si>
  <si>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</si>
  <si>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</si>
  <si>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</si>
  <si>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</si>
  <si>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</si>
  <si>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</si>
  <si>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</si>
  <si>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</si>
  <si>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</si>
  <si>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</si>
  <si>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</si>
  <si>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</si>
  <si>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</si>
  <si>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</si>
  <si>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</si>
  <si>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</si>
  <si>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</si>
  <si>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</si>
  <si>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</si>
  <si>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</si>
  <si>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</si>
  <si>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</si>
  <si>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</si>
  <si>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</si>
  <si>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</si>
  <si>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</si>
  <si>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</si>
  <si>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</si>
  <si>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</si>
  <si>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</si>
  <si>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</si>
  <si>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</si>
  <si>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</si>
  <si>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</si>
  <si>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</si>
  <si>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</si>
  <si>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</si>
  <si>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</si>
  <si>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</si>
  <si>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</si>
  <si>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</si>
  <si>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</si>
  <si>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</si>
  <si>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</si>
  <si>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</si>
  <si>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</si>
  <si>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</si>
  <si>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</si>
  <si>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</si>
  <si>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</si>
  <si>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</si>
  <si>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</si>
  <si>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</si>
  <si>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</si>
  <si>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</si>
  <si>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</si>
  <si>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</si>
  <si>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</si>
  <si>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</si>
  <si>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</si>
  <si>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</si>
  <si>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</si>
  <si>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</si>
  <si>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</si>
  <si>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</si>
  <si>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</si>
  <si>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</si>
  <si>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</si>
  <si>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</si>
  <si>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</si>
  <si>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</si>
  <si>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</si>
  <si>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</si>
  <si>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</si>
  <si>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</si>
  <si>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</si>
  <si>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</si>
  <si>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</si>
  <si>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</si>
  <si>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</si>
  <si>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</si>
  <si>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</si>
  <si>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</si>
  <si>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</si>
  <si>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</si>
  <si>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</si>
  <si>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</si>
  <si>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</si>
  <si>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</si>
  <si>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</si>
  <si>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</si>
  <si>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</si>
  <si>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</si>
  <si>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</si>
  <si>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</si>
  <si>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</si>
  <si>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</si>
  <si>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</si>
  <si>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</si>
  <si>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</si>
  <si>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</si>
  <si>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</si>
  <si>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</si>
  <si>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</si>
  <si>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</si>
  <si>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</si>
  <si>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</si>
  <si>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</si>
  <si>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</si>
  <si>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</si>
  <si>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</si>
  <si>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</si>
  <si>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</si>
  <si>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</si>
  <si>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</si>
  <si>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</si>
  <si>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</si>
  <si>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</si>
  <si>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</si>
  <si>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</si>
  <si>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</si>
  <si>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</si>
  <si>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</si>
  <si>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</si>
  <si>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</si>
  <si>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</si>
  <si>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</si>
  <si>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</si>
  <si>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</si>
  <si>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</si>
  <si>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</si>
  <si>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</si>
  <si>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</si>
  <si>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</si>
  <si>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</si>
  <si>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</si>
  <si>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</si>
  <si>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</si>
  <si>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</si>
  <si>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</si>
  <si>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</si>
  <si>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</si>
  <si>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</si>
  <si>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</si>
  <si>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</si>
  <si>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</si>
  <si>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</si>
  <si>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</si>
  <si>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</si>
  <si>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</si>
  <si>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</si>
  <si>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</si>
  <si>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</si>
  <si>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</si>
  <si>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</si>
  <si>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</si>
  <si>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</si>
  <si>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</si>
  <si>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</si>
  <si>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</si>
  <si>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</si>
  <si>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</si>
  <si>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</si>
  <si>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</si>
  <si>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</si>
  <si>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</si>
  <si>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</si>
  <si>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</si>
  <si>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</si>
  <si>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</si>
  <si>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</si>
  <si>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</si>
  <si>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</si>
  <si>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</si>
  <si>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</si>
  <si>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</si>
  <si>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</si>
  <si>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</si>
  <si>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</si>
  <si>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</si>
  <si>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</si>
  <si>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</si>
  <si>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</si>
  <si>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</si>
  <si>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</si>
  <si>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</si>
  <si>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</si>
  <si>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</si>
  <si>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</si>
  <si>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</si>
  <si>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</si>
  <si>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</si>
  <si>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</si>
  <si>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</si>
  <si>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</si>
  <si>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</si>
  <si>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</si>
  <si>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</si>
  <si>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</si>
  <si>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</si>
  <si>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</si>
  <si>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</si>
  <si>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</si>
  <si>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</si>
  <si>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</si>
  <si>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</si>
  <si>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</si>
  <si>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</si>
  <si>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</si>
  <si>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</si>
  <si>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</si>
  <si>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</si>
  <si>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</si>
  <si>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</si>
  <si>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</si>
  <si>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</si>
  <si>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</si>
  <si>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</si>
  <si>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</si>
  <si>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</si>
  <si>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</si>
  <si>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</si>
  <si>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</si>
  <si>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</si>
  <si>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</si>
  <si>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</si>
  <si>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</si>
  <si>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</si>
  <si>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</si>
  <si>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</si>
  <si>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</si>
  <si>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</si>
  <si>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</si>
  <si>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</si>
  <si>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</si>
  <si>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</si>
  <si>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</si>
  <si>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</si>
  <si>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</si>
  <si>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</si>
  <si>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</si>
  <si>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</si>
  <si>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</si>
  <si>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</si>
  <si>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</si>
  <si>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</si>
  <si>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</si>
  <si>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</si>
  <si>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</si>
  <si>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</si>
  <si>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</si>
  <si>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</si>
  <si>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</si>
  <si>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</si>
  <si>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</si>
  <si>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</si>
  <si>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</si>
  <si>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</si>
  <si>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</si>
  <si>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</si>
  <si>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</si>
  <si>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</si>
  <si>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</si>
  <si>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</si>
  <si>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</si>
  <si>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</si>
  <si>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</si>
  <si>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</si>
  <si>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</si>
  <si>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</si>
  <si>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</si>
  <si>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</si>
  <si>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</si>
  <si>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</si>
  <si>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</si>
  <si>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</si>
  <si>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</si>
  <si>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</si>
  <si>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</si>
  <si>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</si>
  <si>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</si>
  <si>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</si>
  <si>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</si>
  <si>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</si>
  <si>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</si>
  <si>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</si>
  <si>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</si>
  <si>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</si>
  <si>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</si>
  <si>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</si>
  <si>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</si>
  <si>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</si>
  <si>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</si>
  <si>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</si>
  <si>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</si>
  <si>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</si>
  <si>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</si>
  <si>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</si>
  <si>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</si>
  <si>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</si>
  <si>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</si>
  <si>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</si>
  <si>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</si>
  <si>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</si>
  <si>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</si>
  <si>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</si>
  <si>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</si>
  <si>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</si>
  <si>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</si>
  <si>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</si>
  <si>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</si>
  <si>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</si>
  <si>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</si>
  <si>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</si>
  <si>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</si>
  <si>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</si>
  <si>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</si>
  <si>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</si>
  <si>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</si>
  <si>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</si>
  <si>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</si>
  <si>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</si>
  <si>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</si>
  <si>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</si>
  <si>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</si>
  <si>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</si>
  <si>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</si>
  <si>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</si>
  <si>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</si>
  <si>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</si>
  <si>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</si>
  <si>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</si>
  <si>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</si>
  <si>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</si>
  <si>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</si>
  <si>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</si>
  <si>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</si>
  <si>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</si>
  <si>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</si>
  <si>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</si>
  <si>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</si>
  <si>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</si>
  <si>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</si>
  <si>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</si>
  <si>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</si>
  <si>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</si>
  <si>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</si>
  <si>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</si>
  <si>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</si>
  <si>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</si>
  <si>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</si>
  <si>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</si>
  <si>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</si>
  <si>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</si>
  <si>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</si>
  <si>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</si>
  <si>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</si>
  <si>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</si>
  <si>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</si>
  <si>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</si>
  <si>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</si>
  <si>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</si>
  <si>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</si>
  <si>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</si>
  <si>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</si>
  <si>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</si>
  <si>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</si>
  <si>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</si>
  <si>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</si>
  <si>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</si>
  <si>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</si>
  <si>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</si>
  <si>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</si>
  <si>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</si>
  <si>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</si>
  <si>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</si>
  <si>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</si>
  <si>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</si>
  <si>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</si>
  <si>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</si>
  <si>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</si>
  <si>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</si>
  <si>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</si>
  <si>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</si>
  <si>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</si>
  <si>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</si>
  <si>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</si>
  <si>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</si>
  <si>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</si>
  <si>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</si>
  <si>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</si>
  <si>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</si>
  <si>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</si>
  <si>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</si>
  <si>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</si>
  <si>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</si>
  <si>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</si>
  <si>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</si>
  <si>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</si>
  <si>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</si>
  <si>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</si>
  <si>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</si>
  <si>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</si>
  <si>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</si>
  <si>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</si>
  <si>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</si>
  <si>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</si>
  <si>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</si>
  <si>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</si>
  <si>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</si>
  <si>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</si>
  <si>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</si>
  <si>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</si>
  <si>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</si>
  <si>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</si>
  <si>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</si>
  <si>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</si>
  <si>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</si>
  <si>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</si>
  <si>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</si>
  <si>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</si>
  <si>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</si>
  <si>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</si>
  <si>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</si>
  <si>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</si>
  <si>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</si>
  <si>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</si>
  <si>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</si>
  <si>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</si>
  <si>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</si>
  <si>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</si>
  <si>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</si>
  <si>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</si>
  <si>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</si>
  <si>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</si>
  <si>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</si>
  <si>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</si>
  <si>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</si>
  <si>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</si>
  <si>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</si>
  <si>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</si>
  <si>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</si>
  <si>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</si>
  <si>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</si>
  <si>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</si>
  <si>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</si>
  <si>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</si>
  <si>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</si>
  <si>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</si>
  <si>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</si>
  <si>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</si>
  <si>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</si>
  <si>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</si>
  <si>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</si>
  <si>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</si>
  <si>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</si>
  <si>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</si>
  <si>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</si>
  <si>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</si>
  <si>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</si>
  <si>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</si>
  <si>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</si>
  <si>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</si>
  <si>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</si>
  <si>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</si>
  <si>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</si>
  <si>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</si>
  <si>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</si>
  <si>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</si>
  <si>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</si>
  <si>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</si>
  <si>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</si>
  <si>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</si>
  <si>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</si>
  <si>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</si>
  <si>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</si>
  <si>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</si>
  <si>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</si>
  <si>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</si>
  <si>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</si>
  <si>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</si>
  <si>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</si>
  <si>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</si>
  <si>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</si>
  <si>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</si>
  <si>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</si>
  <si>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</si>
  <si>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</si>
  <si>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</si>
  <si>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</si>
  <si>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</si>
  <si>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</si>
  <si>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</si>
  <si>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</si>
  <si>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</si>
  <si>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</si>
  <si>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</si>
  <si>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</si>
  <si>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</si>
  <si>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</si>
  <si>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</si>
  <si>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</si>
  <si>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</si>
  <si>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</si>
  <si>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</si>
  <si>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</si>
  <si>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</si>
  <si>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</si>
  <si>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</si>
  <si>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</si>
  <si>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</si>
  <si>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</si>
  <si>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</si>
  <si>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</si>
  <si>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</si>
  <si>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</si>
  <si>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</si>
  <si>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</si>
  <si>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</si>
  <si>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</si>
  <si>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</si>
  <si>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</si>
  <si>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</si>
  <si>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</si>
  <si>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</si>
  <si>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</si>
  <si>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</si>
  <si>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</si>
  <si>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</si>
  <si>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</si>
  <si>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</si>
  <si>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</si>
  <si>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</si>
  <si>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</si>
  <si>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</si>
  <si>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</si>
  <si>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</si>
  <si>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</si>
  <si>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</si>
  <si>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</si>
  <si>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</si>
  <si>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</si>
  <si>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</si>
  <si>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</si>
  <si>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</si>
  <si>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</si>
  <si>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</si>
  <si>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</si>
  <si>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</si>
  <si>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</si>
  <si>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</si>
  <si>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</si>
  <si>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</si>
  <si>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</si>
  <si>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</si>
  <si>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</si>
  <si>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</si>
  <si>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</si>
  <si>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</si>
  <si>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</si>
  <si>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</si>
  <si>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</si>
  <si>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</si>
  <si>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</si>
  <si>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</si>
  <si>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</si>
  <si>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</si>
  <si>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</si>
  <si>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</si>
  <si>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</si>
  <si>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</si>
  <si>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</si>
  <si>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</si>
  <si>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</si>
  <si>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</si>
  <si>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</si>
  <si>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</si>
  <si>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</si>
  <si>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</si>
  <si>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</si>
  <si>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</si>
  <si>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</si>
  <si>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</si>
  <si>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</si>
  <si>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</si>
  <si>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</si>
  <si>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</si>
  <si>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</si>
  <si>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</si>
  <si>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</si>
  <si>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</si>
  <si>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</si>
  <si>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</si>
  <si>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</si>
  <si>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</si>
  <si>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</si>
  <si>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</si>
  <si>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</si>
  <si>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</si>
  <si>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</si>
  <si>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</si>
  <si>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</si>
  <si>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</si>
  <si>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</si>
  <si>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</si>
  <si>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</si>
  <si>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</si>
  <si>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</si>
  <si>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</si>
  <si>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</si>
  <si>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</si>
  <si>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</si>
  <si>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</si>
  <si>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</si>
  <si>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</si>
  <si>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</si>
  <si>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</si>
  <si>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</si>
  <si>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</si>
  <si>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</si>
  <si>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</si>
  <si>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</si>
  <si>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</si>
  <si>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</si>
  <si>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</si>
  <si>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</si>
  <si>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</si>
  <si>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</si>
  <si>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</si>
  <si>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</si>
  <si>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</si>
  <si>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</si>
  <si>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</si>
  <si>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</si>
  <si>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</si>
  <si>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</si>
  <si>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</si>
  <si>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</si>
  <si>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</si>
  <si>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</si>
  <si>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</si>
  <si>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</si>
  <si>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</si>
  <si>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</si>
  <si>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</si>
  <si>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</si>
  <si>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</si>
  <si>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</si>
  <si>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</si>
  <si>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</si>
  <si>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</si>
  <si>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</si>
  <si>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</si>
  <si>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</si>
  <si>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</si>
  <si>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</si>
  <si>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</si>
  <si>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</si>
  <si>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</si>
  <si>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</si>
  <si>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</si>
  <si>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</si>
  <si>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</si>
  <si>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</si>
  <si>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</si>
  <si>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</si>
  <si>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</si>
  <si>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</si>
  <si>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</si>
  <si>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</si>
  <si>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</si>
  <si>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</si>
  <si>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</si>
  <si>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</si>
  <si>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</si>
  <si>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</si>
  <si>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</si>
  <si>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</si>
  <si>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</si>
  <si>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</si>
  <si>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</si>
  <si>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</si>
  <si>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</si>
  <si>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</si>
  <si>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</si>
  <si>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</si>
  <si>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</si>
  <si>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</si>
  <si>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</si>
  <si>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</si>
  <si>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</si>
  <si>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</si>
  <si>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</si>
  <si>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</si>
  <si>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</si>
  <si>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</si>
  <si>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</si>
  <si>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</si>
  <si>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</si>
  <si>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</si>
  <si>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</si>
  <si>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</si>
  <si>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</si>
  <si>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</si>
  <si>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</si>
  <si>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</si>
  <si>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</si>
  <si>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</si>
  <si>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</si>
  <si>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</si>
  <si>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</si>
  <si>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</si>
  <si>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</si>
  <si>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</si>
  <si>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</si>
  <si>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</si>
  <si>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</si>
  <si>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</si>
  <si>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</si>
  <si>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</si>
  <si>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</si>
  <si>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</si>
  <si>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</si>
  <si>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</si>
  <si>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</si>
  <si>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</si>
  <si>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</si>
  <si>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</si>
  <si>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</si>
  <si>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</si>
  <si>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</si>
  <si>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</si>
  <si>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</si>
  <si>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</si>
  <si>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</si>
  <si>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</si>
  <si>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</si>
  <si>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</si>
  <si>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</si>
  <si>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</si>
  <si>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</si>
  <si>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</si>
  <si>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</si>
  <si>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</si>
  <si>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</si>
  <si>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</si>
  <si>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</si>
  <si>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</si>
  <si>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</si>
  <si>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</si>
  <si>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</si>
  <si>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</si>
  <si>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</si>
  <si>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</si>
  <si>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</si>
  <si>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</si>
  <si>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</si>
  <si>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</si>
  <si>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</si>
  <si>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</si>
  <si>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</si>
  <si>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</si>
  <si>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</si>
  <si>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</si>
  <si>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</si>
  <si>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</si>
  <si>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</si>
  <si>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</si>
  <si>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</si>
  <si>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</si>
  <si>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</si>
  <si>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</si>
  <si>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</si>
  <si>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</si>
  <si>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</si>
  <si>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</si>
  <si>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</si>
  <si>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</si>
  <si>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</si>
  <si>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</si>
  <si>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</si>
  <si>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</si>
  <si>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</si>
  <si>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</si>
  <si>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</si>
  <si>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</si>
  <si>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</si>
  <si>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</si>
  <si>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</si>
  <si>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</si>
  <si>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</si>
  <si>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</si>
  <si>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</si>
  <si>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</si>
  <si>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</si>
  <si>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</si>
  <si>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</si>
  <si>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</si>
  <si>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</si>
  <si>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</si>
  <si>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</si>
  <si>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</si>
  <si>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</si>
  <si>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</si>
  <si>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</si>
  <si>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</si>
  <si>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</si>
  <si>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</si>
  <si>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</si>
  <si>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</si>
  <si>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</si>
  <si>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</si>
  <si>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</si>
  <si>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</si>
  <si>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</si>
  <si>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</si>
  <si>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</si>
  <si>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</si>
  <si>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</si>
  <si>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</si>
  <si>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</si>
  <si>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</si>
  <si>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</si>
  <si>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</si>
  <si>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</si>
  <si>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</si>
  <si>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</si>
  <si>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</si>
  <si>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</si>
  <si>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</si>
  <si>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</si>
  <si>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</si>
  <si>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</si>
  <si>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</si>
  <si>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</si>
  <si>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</si>
  <si>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</si>
  <si>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</si>
  <si>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</si>
  <si>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</si>
  <si>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</si>
  <si>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</si>
  <si>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</si>
  <si>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</si>
  <si>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</si>
  <si>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</si>
  <si>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</si>
  <si>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</si>
  <si>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</si>
  <si>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</si>
  <si>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</si>
  <si>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</si>
  <si>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</si>
  <si>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</si>
  <si>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</si>
  <si>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</si>
  <si>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</si>
  <si>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</si>
  <si>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</si>
  <si>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</si>
  <si>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</si>
  <si>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</si>
  <si>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</si>
  <si>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</si>
  <si>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</si>
  <si>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</si>
  <si>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</si>
  <si>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</si>
  <si>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</si>
  <si>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</si>
  <si>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</si>
  <si>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</si>
  <si>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</si>
  <si>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</si>
  <si>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</si>
  <si>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</si>
  <si>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</si>
  <si>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</si>
  <si>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</si>
  <si>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</si>
  <si>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</si>
  <si>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</si>
  <si>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</si>
  <si>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</si>
  <si>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</si>
  <si>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</si>
  <si>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</si>
  <si>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</si>
  <si>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</si>
  <si>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</si>
  <si>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</si>
  <si>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</si>
  <si>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</si>
  <si>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</si>
  <si>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</si>
  <si>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</si>
  <si>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</si>
  <si>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</si>
  <si>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</si>
  <si>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</si>
  <si>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</si>
  <si>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</si>
  <si>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</si>
  <si>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</si>
  <si>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</si>
  <si>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</si>
  <si>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</si>
  <si>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</si>
  <si>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</si>
  <si>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</si>
  <si>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</si>
  <si>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</si>
  <si>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</si>
  <si>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</si>
  <si>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</si>
  <si>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</si>
  <si>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</si>
  <si>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</si>
  <si>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</si>
  <si>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</si>
  <si>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</si>
  <si>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</si>
  <si>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</si>
  <si>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</si>
  <si>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</si>
  <si>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</si>
  <si>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</si>
  <si>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</si>
  <si>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</si>
  <si>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</si>
  <si>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</si>
  <si>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</si>
  <si>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</si>
  <si>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</si>
  <si>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</si>
  <si>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</si>
  <si>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</si>
  <si>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</si>
  <si>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</si>
  <si>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</si>
  <si>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</si>
  <si>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</si>
  <si>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</si>
  <si>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</si>
  <si>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</si>
  <si>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</si>
  <si>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</si>
  <si>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</si>
  <si>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</si>
  <si>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</si>
  <si>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</si>
  <si>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</si>
  <si>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</si>
  <si>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</si>
  <si>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</si>
  <si>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</si>
  <si>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</si>
  <si>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</si>
  <si>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</si>
  <si>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</si>
  <si>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</si>
  <si>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</si>
  <si>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</si>
  <si>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</si>
  <si>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</si>
  <si>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</si>
  <si>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</si>
  <si>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</si>
  <si>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</si>
  <si>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</si>
  <si>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</si>
  <si>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</si>
  <si>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</si>
  <si>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</si>
  <si>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</si>
  <si>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</si>
  <si>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</si>
  <si>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</si>
  <si>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</si>
  <si>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</si>
  <si>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</si>
  <si>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</si>
  <si>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</si>
  <si>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</si>
  <si>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</si>
  <si>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</si>
  <si>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</si>
  <si>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</si>
  <si>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</si>
  <si>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</si>
  <si>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</si>
  <si>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</si>
  <si>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</si>
  <si>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</si>
  <si>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</si>
  <si>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</si>
  <si>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</si>
  <si>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</si>
  <si>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</si>
  <si>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</si>
  <si>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</si>
  <si>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</si>
  <si>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</si>
  <si>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</si>
  <si>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</si>
  <si>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</si>
  <si>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</si>
  <si>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</si>
  <si>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</si>
  <si>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</si>
  <si>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</si>
  <si>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</si>
  <si>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</si>
  <si>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</si>
  <si>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</si>
  <si>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</si>
  <si>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</si>
  <si>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</si>
  <si>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</si>
  <si>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</si>
  <si>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</si>
  <si>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</si>
  <si>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</si>
  <si>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</si>
  <si>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</si>
  <si>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</si>
  <si>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</si>
  <si>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</si>
  <si>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</si>
  <si>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</si>
  <si>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</si>
  <si>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</si>
  <si>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</si>
  <si>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</si>
  <si>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</si>
  <si>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</si>
  <si>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</si>
  <si>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</si>
  <si>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</si>
  <si>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</si>
  <si>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</si>
  <si>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</si>
  <si>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</si>
  <si>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</si>
  <si>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</si>
  <si>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</si>
  <si>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</si>
  <si>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</si>
  <si>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</si>
  <si>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</si>
  <si>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</si>
  <si>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</si>
  <si>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</si>
  <si>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</si>
  <si>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</si>
  <si>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</si>
  <si>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</si>
  <si>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</si>
  <si>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</si>
  <si>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</si>
  <si>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</si>
  <si>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</si>
  <si>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</si>
  <si>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</si>
  <si>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</si>
  <si>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</si>
  <si>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</si>
  <si>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</si>
  <si>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</si>
  <si>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</si>
  <si>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</si>
  <si>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</si>
  <si>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</si>
  <si>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</si>
  <si>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</si>
  <si>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</si>
  <si>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</si>
  <si>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</si>
  <si>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</si>
  <si>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</si>
  <si>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</si>
  <si>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</si>
  <si>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</si>
  <si>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</si>
  <si>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</si>
  <si>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</si>
  <si>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</si>
  <si>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</si>
  <si>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</si>
  <si>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</si>
  <si>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</si>
  <si>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</si>
  <si>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</si>
  <si>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</si>
  <si>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</si>
  <si>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</si>
  <si>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</si>
  <si>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</si>
  <si>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</si>
  <si>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</si>
  <si>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</si>
  <si>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</si>
  <si>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</si>
  <si>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</si>
  <si>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</si>
  <si>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</si>
  <si>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</si>
  <si>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</si>
  <si>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</si>
  <si>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</si>
  <si>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</si>
  <si>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</si>
  <si>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</si>
  <si>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</si>
  <si>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</si>
  <si>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</si>
  <si>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</si>
  <si>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</si>
  <si>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</si>
  <si>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</si>
  <si>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</si>
  <si>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</si>
  <si>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</si>
  <si>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</si>
  <si>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</si>
  <si>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</si>
  <si>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</si>
  <si>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</si>
  <si>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</si>
  <si>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</si>
  <si>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</si>
  <si>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</si>
  <si>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</si>
  <si>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</si>
  <si>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</si>
  <si>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</si>
  <si>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</si>
  <si>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</si>
  <si>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</si>
  <si>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</si>
  <si>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</si>
  <si>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</si>
  <si>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</si>
  <si>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</si>
  <si>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</si>
  <si>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</si>
  <si>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</si>
  <si>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</si>
  <si>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</si>
  <si>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</si>
  <si>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</si>
  <si>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</si>
  <si>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</si>
  <si>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</si>
  <si>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</si>
  <si>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</si>
  <si>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</si>
  <si>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</si>
  <si>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</si>
  <si>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</si>
  <si>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</si>
  <si>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</si>
  <si>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</si>
  <si>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</si>
  <si>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</si>
  <si>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</si>
  <si>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</si>
  <si>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</si>
  <si>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</si>
  <si>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</si>
  <si>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</si>
  <si>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</si>
  <si>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</si>
  <si>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</si>
  <si>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</si>
  <si>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</si>
  <si>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</si>
  <si>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</si>
  <si>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</si>
  <si>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</si>
  <si>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</si>
  <si>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</si>
  <si>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</si>
  <si>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</si>
  <si>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</si>
  <si>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</si>
  <si>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</si>
  <si>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</si>
  <si>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</si>
  <si>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</si>
  <si>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</si>
  <si>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</si>
  <si>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</si>
  <si>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</si>
  <si>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</si>
  <si>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</si>
  <si>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</si>
  <si>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</si>
  <si>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</si>
  <si>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</si>
  <si>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</si>
  <si>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</si>
  <si>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</si>
  <si>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</si>
  <si>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</si>
  <si>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</si>
  <si>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</si>
  <si>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</si>
  <si>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</si>
  <si>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</si>
  <si>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</si>
  <si>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</si>
  <si>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</si>
  <si>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</si>
  <si>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</si>
  <si>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</si>
  <si>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</si>
  <si>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</si>
  <si>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</si>
  <si>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</si>
  <si>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</si>
  <si>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</si>
  <si>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</si>
  <si>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</si>
  <si>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</si>
  <si>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</si>
  <si>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</si>
  <si>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</si>
  <si>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</si>
  <si>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</si>
  <si>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</si>
  <si>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</si>
  <si>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</si>
  <si>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</si>
  <si>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</si>
  <si>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</si>
  <si>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</si>
  <si>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</si>
  <si>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</si>
  <si>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</si>
  <si>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</si>
  <si>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</si>
  <si>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</si>
  <si>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</si>
  <si>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</si>
  <si>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</si>
  <si>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</si>
  <si>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</si>
  <si>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</si>
  <si>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</si>
  <si>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</si>
  <si>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</si>
  <si>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</si>
  <si>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</si>
  <si>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</si>
  <si>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</si>
  <si>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</si>
  <si>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</si>
  <si>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</si>
  <si>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</si>
  <si>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</si>
  <si>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</si>
  <si>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</si>
  <si>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</si>
  <si>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</si>
  <si>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</si>
  <si>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</si>
  <si>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</si>
  <si>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</si>
  <si>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</si>
  <si>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</si>
  <si>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</si>
  <si>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</si>
  <si>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</si>
  <si>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</si>
  <si>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</si>
  <si>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</si>
  <si>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</si>
  <si>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</si>
  <si>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</si>
  <si>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</si>
  <si>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</si>
  <si>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</si>
  <si>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</si>
  <si>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</si>
  <si>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</si>
  <si>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</si>
  <si>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</si>
  <si>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</si>
  <si>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</si>
  <si>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</si>
  <si>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</si>
  <si>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</si>
  <si>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</si>
  <si>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</si>
  <si>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</si>
  <si>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</si>
  <si>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</si>
  <si>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</si>
  <si>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</si>
  <si>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</si>
  <si>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</si>
  <si>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</si>
  <si>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</si>
  <si>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</si>
  <si>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</si>
  <si>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</si>
  <si>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</si>
  <si>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</si>
  <si>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</si>
  <si>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</si>
  <si>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</si>
  <si>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</si>
  <si>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</si>
  <si>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</si>
  <si>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</si>
  <si>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</si>
  <si>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</si>
  <si>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</si>
  <si>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</si>
  <si>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</si>
  <si>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</si>
  <si>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</si>
  <si>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</si>
  <si>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</si>
  <si>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</si>
  <si>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</si>
  <si>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</si>
  <si>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</si>
  <si>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</si>
  <si>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</si>
  <si>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</si>
  <si>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</si>
  <si>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</si>
  <si>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</si>
  <si>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</si>
  <si>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</si>
  <si>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</si>
  <si>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</si>
  <si>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</si>
  <si>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</si>
  <si>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</si>
  <si>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</si>
  <si>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</si>
  <si>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</si>
  <si>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</si>
  <si>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</si>
  <si>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</si>
  <si>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</si>
  <si>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</si>
  <si>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</si>
  <si>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</si>
  <si>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</si>
  <si>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</si>
  <si>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</si>
  <si>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</si>
  <si>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</si>
  <si>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</si>
  <si>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</si>
  <si>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</si>
  <si>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</si>
  <si>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</si>
  <si>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</si>
  <si>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</si>
  <si>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</si>
  <si>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</si>
  <si>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</si>
  <si>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</si>
  <si>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</si>
  <si>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</si>
  <si>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</si>
  <si>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</si>
  <si>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</si>
  <si>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</si>
  <si>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</si>
  <si>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</si>
  <si>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</si>
  <si>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</si>
  <si>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</si>
  <si>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</si>
  <si>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</si>
  <si>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</si>
  <si>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</si>
  <si>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</si>
  <si>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</si>
  <si>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</si>
  <si>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</si>
  <si>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</si>
  <si>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</si>
  <si>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</si>
  <si>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</si>
  <si>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</si>
  <si>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</si>
  <si>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</si>
  <si>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</si>
  <si>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</si>
  <si>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</si>
  <si>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</si>
  <si>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</si>
  <si>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</si>
  <si>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</si>
  <si>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</si>
  <si>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</si>
  <si>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</si>
  <si>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</si>
  <si>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</si>
  <si>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</si>
  <si>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</si>
  <si>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</si>
  <si>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</si>
  <si>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</si>
  <si>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</si>
  <si>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</si>
  <si>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</si>
  <si>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</si>
  <si>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</si>
  <si>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</si>
  <si>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</si>
  <si>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</si>
  <si>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</si>
  <si>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</si>
  <si>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</si>
  <si>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</si>
  <si>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</si>
  <si>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</si>
  <si>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</si>
  <si>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</si>
  <si>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</si>
  <si>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</si>
  <si>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</si>
  <si>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</si>
  <si>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</si>
  <si>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</si>
  <si>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</si>
  <si>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</si>
  <si>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</si>
  <si>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</si>
  <si>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</si>
  <si>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</si>
  <si>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</si>
  <si>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</si>
  <si>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</si>
  <si>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</si>
  <si>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</si>
  <si>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</si>
  <si>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</si>
  <si>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</si>
  <si>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</si>
  <si>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</si>
  <si>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</si>
  <si>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</si>
  <si>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</si>
  <si>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</si>
  <si>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</si>
  <si>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</si>
  <si>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</si>
  <si>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</si>
  <si>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</si>
  <si>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</si>
  <si>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</si>
  <si>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</si>
  <si>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</si>
  <si>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</si>
  <si>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</si>
  <si>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</si>
  <si>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</si>
  <si>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</si>
  <si>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</si>
  <si>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</si>
  <si>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</si>
  <si>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</si>
  <si>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</si>
  <si>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</si>
  <si>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</si>
  <si>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</si>
  <si>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</si>
  <si>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</si>
  <si>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</si>
  <si>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</si>
  <si>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</si>
  <si>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</si>
  <si>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</si>
  <si>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</si>
  <si>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</si>
  <si>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</si>
  <si>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</si>
  <si>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</si>
  <si>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</si>
  <si>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</si>
  <si>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</si>
  <si>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</si>
  <si>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</si>
  <si>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</si>
  <si>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</si>
  <si>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</si>
  <si>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</si>
  <si>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</si>
  <si>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</si>
  <si>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</si>
  <si>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</si>
  <si>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</si>
  <si>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</si>
  <si>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</si>
  <si>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</si>
  <si>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</si>
  <si>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</si>
  <si>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</si>
  <si>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</si>
  <si>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</si>
  <si>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</si>
  <si>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</si>
  <si>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</si>
  <si>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</si>
  <si>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</si>
  <si>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</si>
  <si>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</si>
  <si>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</si>
  <si>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</si>
  <si>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</si>
  <si>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</si>
  <si>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</si>
  <si>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</si>
  <si>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</si>
  <si>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</si>
  <si>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</si>
  <si>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</si>
  <si>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</si>
  <si>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</si>
  <si>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</si>
  <si>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</si>
  <si>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</si>
  <si>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</si>
  <si>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</si>
  <si>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</si>
  <si>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</si>
  <si>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</si>
  <si>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</si>
  <si>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</si>
  <si>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</si>
  <si>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</si>
  <si>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</si>
  <si>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</si>
  <si>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</si>
  <si>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</si>
  <si>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</si>
  <si>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</si>
  <si>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</si>
  <si>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</si>
  <si>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</si>
  <si>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</si>
  <si>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</si>
  <si>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</si>
  <si>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</si>
  <si>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</si>
  <si>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</si>
  <si>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</si>
  <si>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</si>
  <si>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</si>
  <si>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</si>
  <si>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</si>
  <si>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</si>
  <si>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</si>
  <si>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</si>
  <si>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</si>
  <si>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</si>
  <si>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</si>
  <si>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</si>
  <si>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</si>
  <si>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</si>
  <si>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</si>
  <si>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</si>
  <si>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</si>
  <si>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</si>
  <si>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</si>
  <si>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</si>
  <si>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</si>
  <si>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</si>
  <si>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</si>
  <si>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</si>
  <si>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</si>
  <si>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</si>
  <si>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</si>
  <si>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</si>
  <si>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</si>
  <si>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</si>
  <si>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</si>
  <si>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</si>
  <si>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</si>
  <si>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</si>
  <si>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</si>
  <si>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</si>
  <si>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</si>
  <si>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</si>
  <si>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</si>
  <si>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</si>
  <si>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</si>
  <si>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</si>
  <si>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</si>
  <si>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</si>
  <si>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</si>
  <si>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</si>
  <si>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</si>
  <si>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</si>
  <si>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</si>
  <si>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</si>
  <si>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</si>
  <si>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</si>
  <si>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</si>
  <si>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</si>
  <si>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</si>
  <si>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</si>
  <si>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</si>
  <si>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</si>
  <si>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</si>
  <si>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</si>
  <si>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</si>
  <si>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</si>
  <si>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</si>
  <si>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</si>
  <si>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</si>
  <si>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</si>
  <si>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</si>
  <si>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</si>
  <si>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</si>
  <si>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</si>
  <si>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</si>
  <si>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</si>
  <si>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</si>
  <si>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</si>
  <si>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</si>
  <si>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</si>
  <si>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</si>
  <si>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</si>
  <si>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</si>
  <si>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</si>
  <si>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</si>
  <si>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</si>
  <si>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</si>
  <si>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</si>
  <si>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</si>
  <si>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</si>
  <si>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</si>
  <si>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</si>
  <si>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</si>
  <si>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</si>
  <si>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</si>
  <si>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</si>
  <si>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</si>
  <si>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</si>
  <si>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</si>
  <si>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</si>
  <si>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</si>
  <si>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</si>
  <si>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</si>
  <si>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</si>
  <si>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</si>
  <si>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</si>
  <si>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</si>
  <si>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</si>
  <si>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</si>
  <si>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</si>
  <si>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</si>
  <si>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</si>
  <si>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</si>
  <si>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</si>
  <si>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</si>
  <si>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</si>
  <si>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</si>
  <si>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</si>
  <si>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</si>
  <si>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</si>
  <si>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</si>
  <si>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</si>
  <si>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</si>
  <si>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</si>
  <si>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</si>
  <si>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</si>
  <si>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</si>
  <si>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</si>
  <si>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</si>
  <si>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</si>
  <si>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</si>
  <si>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</si>
  <si>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</si>
  <si>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</si>
  <si>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</si>
  <si>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</si>
  <si>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</si>
  <si>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</si>
  <si>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</si>
  <si>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</si>
  <si>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</si>
  <si>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</si>
  <si>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</si>
  <si>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</si>
  <si>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</si>
  <si>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</si>
  <si>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</si>
  <si>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</si>
  <si>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</si>
  <si>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</si>
  <si>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</si>
  <si>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</si>
  <si>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</si>
  <si>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</si>
  <si>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</si>
  <si>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</si>
  <si>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</si>
  <si>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</si>
  <si>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</si>
  <si>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</si>
  <si>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</si>
  <si>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</si>
  <si>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</si>
  <si>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</si>
  <si>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</si>
  <si>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</si>
  <si>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</si>
  <si>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</si>
  <si>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</si>
  <si>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</si>
  <si>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</si>
  <si>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</si>
  <si>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</si>
  <si>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</si>
  <si>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</si>
  <si>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</si>
  <si>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</si>
  <si>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</si>
  <si>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</si>
  <si>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</si>
  <si>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</si>
  <si>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</si>
  <si>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</si>
  <si>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</si>
  <si>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</si>
  <si>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</si>
  <si>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</si>
  <si>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</si>
  <si>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</si>
  <si>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</si>
  <si>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</si>
  <si>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</si>
  <si>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</si>
  <si>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</si>
  <si>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</si>
  <si>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</si>
  <si>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</si>
  <si>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</si>
  <si>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</si>
  <si>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</si>
  <si>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</si>
  <si>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</si>
  <si>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</si>
  <si>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</si>
  <si>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</si>
  <si>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</si>
  <si>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</si>
  <si>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</si>
  <si>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</si>
  <si>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</si>
  <si>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</si>
  <si>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</si>
  <si>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</si>
  <si>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</si>
  <si>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</si>
  <si>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</si>
  <si>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</si>
  <si>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</si>
  <si>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</si>
  <si>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</si>
  <si>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</si>
  <si>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</si>
  <si>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</si>
  <si>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</si>
  <si>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</si>
  <si>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</si>
  <si>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</si>
  <si>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</si>
  <si>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</si>
  <si>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</si>
  <si>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</si>
  <si>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</si>
  <si>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</si>
  <si>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</si>
  <si>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</si>
  <si>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</si>
  <si>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</si>
  <si>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</si>
  <si>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</si>
  <si>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</si>
  <si>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</si>
  <si>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</si>
  <si>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</si>
  <si>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</si>
  <si>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</si>
  <si>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</si>
  <si>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</si>
  <si>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</si>
  <si>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</si>
  <si>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</si>
  <si>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</si>
  <si>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</si>
  <si>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</si>
  <si>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</si>
  <si>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</si>
  <si>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</si>
  <si>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</si>
  <si>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</si>
  <si>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</si>
  <si>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</si>
  <si>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</si>
  <si>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</si>
  <si>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</si>
  <si>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</si>
  <si>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</si>
  <si>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</si>
  <si>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</si>
  <si>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</si>
  <si>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</si>
  <si>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</si>
  <si>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</si>
  <si>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</si>
  <si>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</si>
  <si>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</si>
  <si>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</si>
  <si>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</si>
  <si>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</si>
  <si>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</si>
  <si>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</si>
  <si>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</si>
  <si>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</si>
  <si>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</si>
  <si>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</si>
  <si>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</si>
  <si>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</si>
  <si>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</si>
  <si>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</si>
  <si>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</si>
  <si>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</si>
  <si>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</si>
  <si>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</si>
  <si>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</si>
  <si>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</si>
  <si>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</si>
  <si>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</si>
  <si>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</si>
  <si>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</si>
  <si>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</si>
  <si>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</si>
  <si>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</si>
  <si>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</si>
  <si>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</si>
  <si>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</si>
  <si>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</si>
  <si>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</si>
  <si>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</si>
  <si>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</si>
  <si>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</si>
  <si>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</si>
  <si>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</si>
  <si>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</si>
  <si>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</si>
  <si>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</si>
  <si>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</si>
  <si>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</si>
  <si>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</si>
  <si>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</si>
  <si>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</si>
  <si>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</si>
  <si>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</si>
  <si>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</si>
  <si>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</si>
  <si>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</si>
  <si>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</si>
  <si>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</si>
  <si>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</si>
  <si>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</si>
  <si>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</si>
  <si>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</si>
  <si>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</si>
  <si>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</si>
  <si>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</si>
  <si>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</si>
  <si>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</si>
  <si>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</si>
  <si>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</si>
  <si>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</si>
  <si>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</si>
  <si>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</si>
  <si>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</si>
  <si>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</si>
  <si>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</si>
  <si>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</si>
  <si>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</si>
  <si>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</si>
  <si>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</si>
  <si>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</si>
  <si>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</si>
  <si>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</si>
  <si>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</si>
  <si>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</si>
  <si>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</si>
  <si>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</si>
  <si>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</si>
  <si>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</si>
  <si>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</si>
  <si>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</si>
  <si>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</si>
  <si>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</si>
  <si>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</si>
  <si>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</si>
  <si>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</si>
  <si>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</si>
  <si>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</si>
  <si>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</si>
  <si>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</si>
  <si>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</si>
  <si>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</si>
  <si>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</si>
  <si>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</si>
  <si>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</si>
  <si>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</si>
  <si>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</si>
  <si>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</si>
  <si>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</si>
  <si>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</si>
  <si>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</si>
  <si>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</si>
  <si>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</si>
  <si>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</si>
  <si>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</si>
  <si>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</si>
  <si>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</si>
  <si>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</si>
  <si>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</si>
  <si>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</si>
  <si>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</si>
  <si>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</si>
  <si>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</si>
  <si>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</si>
  <si>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</si>
  <si>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</si>
  <si>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</si>
  <si>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</si>
  <si>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</si>
  <si>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</si>
  <si>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</si>
  <si>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</si>
  <si>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</si>
  <si>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</si>
  <si>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</si>
  <si>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</si>
  <si>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</si>
  <si>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</si>
  <si>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</si>
  <si>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</si>
  <si>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</si>
  <si>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</si>
  <si>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</si>
  <si>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</si>
  <si>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</si>
  <si>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</si>
  <si>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</si>
  <si>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</si>
  <si>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</si>
  <si>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</si>
  <si>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</si>
  <si>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</si>
  <si>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</si>
  <si>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</si>
  <si>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</si>
  <si>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</si>
  <si>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</si>
  <si>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</si>
  <si>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</si>
  <si>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</si>
  <si>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</si>
  <si>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</si>
  <si>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</si>
  <si>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</si>
  <si>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</si>
  <si>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</si>
  <si>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</si>
  <si>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</si>
  <si>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</si>
  <si>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</si>
  <si>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</si>
  <si>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</si>
  <si>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</si>
  <si>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</si>
  <si>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</si>
  <si>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</si>
  <si>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</si>
  <si>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</si>
  <si>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</si>
  <si>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</si>
  <si>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</si>
  <si>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</si>
  <si>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</si>
  <si>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</si>
  <si>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</si>
  <si>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</si>
  <si>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</si>
  <si>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</si>
  <si>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</si>
  <si>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</si>
  <si>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</si>
  <si>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</si>
  <si>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</si>
  <si>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</si>
  <si>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</si>
  <si>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</si>
  <si>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</si>
  <si>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</si>
  <si>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</si>
  <si>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</si>
  <si>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</si>
  <si>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</si>
  <si>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</si>
  <si>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</si>
  <si>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</si>
  <si>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</si>
  <si>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</si>
  <si>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</si>
  <si>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</si>
  <si>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</si>
  <si>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</si>
  <si>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</si>
  <si>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</si>
  <si>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</si>
  <si>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</si>
  <si>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</si>
  <si>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</si>
  <si>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</si>
  <si>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</si>
  <si>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</si>
  <si>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</si>
  <si>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</si>
  <si>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</si>
  <si>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</si>
  <si>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</si>
  <si>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</si>
  <si>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</si>
  <si>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</si>
  <si>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</si>
  <si>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</si>
  <si>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</si>
  <si>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</si>
  <si>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</si>
  <si>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</si>
  <si>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</si>
  <si>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</si>
  <si>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</si>
  <si>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</si>
  <si>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</si>
  <si>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</si>
  <si>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</si>
  <si>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</si>
  <si>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</si>
  <si>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</si>
  <si>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</si>
  <si>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</si>
  <si>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</si>
  <si>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</si>
  <si>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</si>
  <si>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</si>
  <si>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</si>
  <si>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</si>
  <si>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</si>
  <si>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</si>
  <si>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</si>
  <si>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</si>
  <si>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</si>
  <si>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</si>
  <si>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</si>
  <si>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</si>
  <si>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</si>
  <si>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</si>
  <si>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</si>
  <si>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</si>
  <si>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</si>
  <si>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</si>
  <si>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</si>
  <si>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</si>
  <si>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</si>
  <si>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</si>
  <si>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</si>
  <si>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</si>
  <si>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</si>
  <si>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</si>
  <si>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</si>
  <si>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</si>
  <si>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</si>
  <si>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</si>
  <si>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</si>
  <si>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</si>
  <si>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</si>
  <si>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</si>
  <si>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</si>
  <si>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</si>
  <si>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</si>
  <si>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</si>
  <si>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</si>
  <si>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</si>
  <si>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</si>
  <si>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</si>
  <si>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</si>
  <si>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</si>
  <si>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</si>
  <si>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</si>
  <si>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</si>
  <si>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</si>
  <si>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</si>
  <si>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</si>
  <si>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</si>
  <si>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</si>
  <si>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</si>
  <si>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</si>
  <si>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</si>
  <si>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</si>
  <si>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</si>
  <si>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</si>
  <si>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</si>
  <si>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</si>
  <si>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</si>
  <si>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</si>
  <si>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</si>
  <si>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</si>
  <si>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</si>
  <si>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</si>
  <si>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</si>
  <si>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</si>
  <si>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</si>
  <si>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</si>
  <si>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</si>
  <si>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</si>
  <si>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</si>
  <si>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</si>
  <si>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</si>
  <si>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</si>
  <si>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</si>
  <si>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</si>
  <si>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</si>
  <si>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</si>
  <si>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</si>
  <si>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</si>
  <si>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</si>
  <si>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</si>
  <si>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</si>
  <si>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</si>
  <si>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</si>
  <si>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</si>
  <si>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</si>
  <si>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</si>
  <si>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</si>
  <si>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</si>
  <si>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</si>
  <si>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</si>
  <si>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</si>
  <si>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</si>
  <si>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</si>
  <si>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</si>
  <si>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</si>
  <si>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</si>
  <si>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</si>
  <si>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</si>
  <si>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</si>
  <si>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</si>
  <si>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</si>
  <si>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</si>
  <si>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</si>
  <si>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</si>
  <si>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</si>
  <si>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</si>
  <si>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</si>
  <si>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</si>
  <si>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</si>
  <si>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</si>
  <si>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</si>
  <si>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</si>
  <si>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</si>
  <si>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</si>
  <si>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</si>
  <si>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</si>
  <si>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</si>
  <si>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</si>
  <si>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</si>
  <si>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</si>
  <si>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</si>
  <si>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</si>
  <si>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</si>
  <si>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</si>
  <si>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</si>
  <si>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</si>
  <si>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</si>
  <si>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</si>
  <si>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</si>
  <si>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</si>
  <si>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</si>
  <si>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</si>
  <si>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</si>
  <si>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</si>
  <si>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</si>
  <si>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</si>
  <si>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</si>
  <si>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</si>
  <si>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</si>
  <si>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</si>
  <si>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</si>
  <si>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</si>
  <si>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</si>
  <si>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</si>
  <si>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</si>
  <si>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</si>
  <si>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</si>
  <si>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</si>
  <si>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</si>
  <si>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</si>
  <si>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</si>
  <si>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</si>
  <si>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</si>
  <si>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</si>
  <si>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</si>
  <si>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</si>
  <si>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</si>
  <si>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</si>
  <si>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</si>
  <si>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</si>
  <si>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</si>
  <si>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</si>
  <si>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</si>
  <si>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</si>
  <si>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</si>
  <si>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</si>
  <si>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</si>
  <si>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</si>
  <si>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</si>
  <si>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</si>
  <si>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</si>
  <si>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</si>
  <si>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</si>
  <si>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</si>
  <si>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</si>
  <si>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</si>
  <si>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</si>
  <si>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</si>
  <si>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</si>
  <si>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</si>
  <si>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</si>
  <si>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</si>
  <si>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</si>
  <si>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</si>
  <si>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</si>
  <si>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</si>
  <si>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</si>
  <si>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</si>
  <si>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</si>
  <si>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</si>
  <si>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</si>
  <si>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</si>
  <si>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</si>
  <si>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</si>
  <si>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</si>
  <si>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</si>
  <si>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</si>
  <si>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</si>
  <si>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</si>
  <si>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</si>
  <si>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</si>
  <si>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</si>
  <si>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</si>
  <si>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</si>
  <si>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</si>
  <si>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</si>
  <si>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</si>
  <si>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</si>
  <si>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</si>
  <si>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</si>
  <si>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</si>
  <si>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</si>
  <si>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</si>
  <si>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</si>
  <si>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</si>
  <si>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</si>
  <si>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</si>
  <si>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</si>
  <si>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</si>
  <si>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</si>
  <si>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</si>
  <si>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</si>
  <si>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</si>
  <si>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</si>
  <si>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</si>
  <si>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</si>
  <si>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</si>
  <si>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</si>
  <si>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</si>
  <si>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</si>
  <si>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</si>
  <si>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</si>
  <si>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</si>
  <si>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</si>
  <si>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</si>
  <si>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</si>
  <si>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</si>
  <si>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</si>
  <si>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</si>
  <si>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</si>
  <si>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</si>
  <si>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</si>
  <si>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</si>
  <si>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</si>
  <si>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</si>
  <si>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</si>
  <si>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</si>
  <si>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</si>
  <si>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</si>
  <si>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</si>
  <si>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</si>
  <si>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</si>
  <si>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</si>
  <si>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</si>
  <si>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</si>
  <si>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</si>
  <si>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</si>
  <si>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</si>
  <si>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</si>
  <si>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</si>
  <si>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</si>
  <si>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</si>
  <si>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</si>
  <si>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</si>
  <si>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</si>
  <si>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</si>
  <si>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</si>
  <si>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</si>
  <si>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</si>
  <si>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</si>
  <si>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</si>
  <si>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</si>
  <si>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</si>
  <si>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</si>
  <si>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</si>
  <si>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</si>
  <si>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</si>
  <si>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</si>
  <si>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</si>
  <si>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</si>
  <si>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</si>
  <si>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</si>
  <si>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</si>
  <si>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</si>
  <si>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</si>
  <si>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</si>
  <si>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</si>
  <si>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</si>
  <si>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</si>
  <si>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</si>
  <si>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</si>
  <si>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</si>
  <si>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</si>
  <si>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</si>
  <si>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</si>
  <si>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</si>
  <si>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</si>
  <si>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</si>
  <si>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</si>
  <si>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</si>
  <si>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</si>
  <si>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</si>
  <si>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</si>
  <si>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</si>
  <si>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</si>
  <si>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</si>
  <si>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</si>
  <si>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</si>
  <si>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</si>
  <si>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</si>
  <si>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</si>
  <si>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</si>
  <si>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</si>
  <si>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</si>
  <si>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</si>
  <si>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</si>
  <si>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</si>
  <si>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</si>
  <si>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</si>
  <si>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</si>
  <si>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</si>
  <si>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</si>
  <si>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</si>
  <si>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</si>
  <si>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</si>
  <si>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</si>
  <si>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</si>
  <si>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</si>
  <si>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</si>
  <si>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</si>
  <si>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</si>
  <si>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</si>
  <si>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</si>
  <si>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</si>
  <si>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</si>
  <si>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</si>
  <si>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</si>
  <si>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</si>
  <si>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</si>
  <si>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</si>
  <si>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</si>
  <si>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</si>
  <si>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</si>
  <si>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</si>
  <si>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</si>
  <si>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</si>
  <si>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</si>
  <si>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</si>
  <si>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</si>
  <si>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</si>
  <si>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</si>
  <si>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</si>
  <si>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</si>
  <si>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</si>
  <si>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</si>
  <si>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</si>
  <si>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</si>
  <si>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</si>
  <si>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</si>
  <si>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</si>
  <si>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</si>
  <si>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</si>
  <si>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</si>
  <si>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</si>
  <si>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</si>
  <si>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</si>
  <si>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</si>
  <si>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</si>
  <si>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</si>
  <si>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</si>
  <si>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</si>
  <si>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</si>
  <si>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</si>
  <si>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</si>
  <si>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</si>
  <si>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</si>
  <si>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</si>
  <si>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</si>
  <si>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</si>
  <si>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</si>
  <si>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</si>
  <si>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</si>
  <si>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</si>
  <si>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</si>
  <si>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</si>
  <si>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</si>
  <si>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</si>
  <si>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</si>
  <si>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</si>
  <si>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</si>
  <si>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</si>
  <si>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</si>
  <si>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</si>
  <si>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</si>
  <si>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</si>
  <si>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</si>
  <si>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</si>
  <si>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</si>
  <si>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</si>
  <si>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</si>
  <si>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</si>
  <si>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</si>
  <si>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</si>
  <si>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</si>
  <si>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</si>
  <si>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</si>
  <si>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</si>
  <si>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</si>
  <si>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</si>
  <si>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</si>
  <si>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</si>
  <si>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</si>
  <si>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</si>
  <si>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</si>
  <si>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</si>
  <si>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</si>
  <si>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</si>
  <si>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</si>
  <si>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</si>
  <si>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</si>
  <si>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</si>
  <si>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</si>
  <si>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</si>
  <si>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</si>
  <si>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</si>
  <si>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</si>
  <si>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</si>
  <si>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</si>
  <si>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</si>
  <si>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</si>
  <si>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</si>
  <si>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</si>
  <si>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</si>
  <si>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</si>
  <si>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</si>
  <si>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</si>
  <si>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</si>
  <si>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</si>
  <si>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</si>
  <si>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</si>
  <si>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</si>
  <si>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</si>
  <si>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</si>
  <si>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</si>
  <si>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</si>
  <si>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</si>
  <si>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</si>
  <si>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</si>
  <si>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</si>
  <si>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</si>
  <si>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</si>
  <si>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</si>
  <si>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</si>
  <si>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</si>
  <si>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</si>
  <si>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</si>
  <si>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</si>
  <si>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</si>
  <si>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</si>
  <si>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</si>
  <si>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</si>
  <si>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</si>
  <si>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</si>
  <si>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</si>
  <si>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</si>
  <si>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</si>
  <si>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</si>
  <si>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</si>
  <si>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</si>
  <si>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</si>
  <si>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</si>
  <si>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</si>
  <si>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</si>
  <si>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</si>
  <si>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</si>
  <si>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</si>
  <si>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</si>
  <si>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</si>
  <si>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</si>
  <si>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</si>
  <si>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</si>
  <si>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</si>
  <si>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</si>
  <si>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</si>
  <si>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</si>
  <si>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</si>
  <si>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</si>
  <si>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</si>
  <si>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</si>
  <si>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</si>
  <si>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</si>
  <si>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</si>
  <si>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</si>
  <si>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</si>
  <si>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</si>
  <si>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</si>
  <si>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</si>
  <si>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</si>
  <si>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</si>
  <si>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</si>
  <si>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</si>
  <si>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</si>
  <si>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</si>
  <si>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</si>
  <si>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</si>
  <si>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</si>
  <si>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</si>
  <si>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</si>
  <si>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</si>
  <si>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</si>
  <si>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</si>
  <si>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</si>
  <si>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</si>
  <si>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</si>
  <si>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</si>
  <si>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</si>
  <si>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</si>
  <si>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</si>
  <si>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</si>
  <si>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</si>
  <si>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</si>
  <si>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</si>
  <si>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</si>
  <si>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</si>
  <si>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</si>
  <si>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</si>
  <si>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</si>
  <si>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</si>
  <si>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</si>
  <si>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</si>
  <si>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</si>
  <si>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</si>
  <si>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</si>
  <si>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</si>
  <si>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</si>
  <si>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</si>
  <si>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</si>
  <si>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</si>
  <si>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</si>
  <si>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</si>
  <si>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</si>
  <si>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</si>
  <si>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</si>
  <si>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</si>
  <si>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</si>
  <si>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</si>
  <si>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</si>
  <si>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</si>
  <si>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</si>
  <si>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</si>
  <si>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</si>
  <si>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</si>
  <si>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</si>
  <si>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</si>
  <si>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</si>
  <si>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</si>
  <si>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</si>
  <si>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</si>
  <si>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</si>
  <si>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</si>
  <si>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</si>
  <si>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</si>
  <si>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</si>
  <si>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</si>
  <si>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</si>
  <si>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</si>
  <si>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</si>
  <si>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</si>
  <si>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</si>
  <si>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</si>
  <si>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</si>
  <si>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</si>
  <si>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</si>
  <si>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</si>
  <si>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</si>
  <si>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</si>
  <si>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</si>
  <si>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</si>
  <si>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</si>
  <si>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</si>
  <si>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</si>
  <si>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</si>
  <si>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</si>
  <si>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</si>
  <si>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</si>
  <si>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</si>
  <si>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</si>
  <si>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</si>
  <si>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</si>
  <si>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</si>
  <si>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</si>
  <si>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</si>
  <si>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</si>
  <si>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</si>
  <si>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</si>
  <si>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</si>
  <si>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</si>
  <si>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</si>
  <si>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</si>
  <si>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</si>
  <si>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</si>
  <si>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</si>
  <si>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</si>
  <si>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</si>
  <si>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</si>
  <si>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</si>
  <si>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</si>
  <si>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</si>
  <si>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</si>
  <si>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</si>
  <si>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</si>
  <si>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</si>
  <si>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</si>
  <si>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</si>
  <si>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</si>
  <si>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</si>
  <si>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</si>
  <si>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</si>
  <si>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</si>
  <si>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</si>
  <si>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</si>
  <si>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</si>
  <si>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</si>
  <si>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</si>
  <si>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</si>
  <si>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</si>
  <si>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</si>
  <si>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</si>
  <si>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</si>
  <si>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</si>
  <si>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</si>
  <si>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</si>
  <si>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</si>
  <si>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</si>
  <si>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</si>
  <si>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</si>
  <si>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</si>
  <si>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</si>
  <si>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</si>
  <si>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</si>
  <si>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</si>
  <si>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</si>
  <si>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</si>
  <si>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</si>
  <si>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</si>
  <si>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</si>
  <si>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</si>
  <si>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</si>
  <si>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</si>
  <si>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</si>
  <si>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</si>
  <si>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</si>
  <si>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</si>
  <si>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</si>
  <si>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</si>
  <si>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</si>
  <si>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</si>
  <si>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</si>
  <si>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</si>
  <si>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</si>
  <si>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</si>
  <si>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</si>
  <si>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</si>
  <si>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</si>
  <si>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</si>
  <si>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</si>
  <si>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</si>
  <si>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</si>
  <si>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</si>
  <si>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</si>
  <si>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</si>
  <si>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</si>
  <si>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</si>
  <si>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</si>
  <si>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</si>
  <si>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</si>
  <si>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</si>
  <si>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</si>
  <si>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</si>
  <si>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</si>
  <si>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</si>
  <si>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</si>
  <si>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</si>
  <si>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</si>
  <si>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</si>
  <si>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</si>
  <si>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</si>
  <si>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</si>
  <si>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</si>
  <si>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</si>
  <si>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</si>
  <si>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</si>
  <si>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</si>
  <si>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</si>
  <si>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</si>
  <si>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</si>
  <si>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</si>
  <si>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</si>
  <si>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</si>
  <si>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</si>
  <si>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</si>
  <si>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</si>
  <si>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</si>
  <si>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</si>
  <si>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</si>
  <si>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</si>
  <si>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</si>
  <si>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</si>
  <si>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</si>
  <si>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</si>
  <si>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</si>
  <si>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</si>
  <si>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</si>
  <si>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</si>
  <si>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</si>
  <si>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</si>
  <si>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</si>
  <si>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</si>
  <si>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</si>
  <si>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</si>
  <si>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</si>
  <si>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</si>
  <si>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</si>
  <si>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</si>
  <si>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</si>
  <si>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</si>
  <si>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</si>
  <si>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</si>
  <si>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</si>
  <si>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</si>
  <si>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</si>
  <si>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</si>
  <si>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</si>
  <si>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</si>
  <si>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</si>
  <si>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</si>
  <si>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</si>
  <si>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</si>
  <si>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</si>
  <si>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</si>
  <si>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</si>
  <si>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</si>
  <si>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</si>
  <si>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</si>
  <si>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</si>
  <si>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</si>
  <si>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</si>
  <si>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</si>
  <si>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</si>
  <si>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</si>
  <si>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</si>
  <si>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</si>
  <si>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</si>
  <si>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</si>
  <si>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</si>
  <si>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</si>
  <si>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</si>
  <si>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</si>
  <si>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</si>
  <si>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</si>
  <si>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</si>
  <si>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</si>
  <si>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</si>
  <si>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</si>
  <si>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</si>
  <si>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</si>
  <si>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</si>
  <si>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</si>
  <si>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</si>
  <si>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</si>
  <si>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</si>
  <si>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</si>
  <si>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</si>
  <si>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</si>
  <si>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</si>
  <si>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</si>
  <si>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</si>
  <si>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</si>
  <si>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</si>
  <si>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</si>
  <si>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</si>
  <si>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</si>
  <si>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</si>
  <si>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</si>
  <si>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</si>
  <si>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</si>
  <si>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</si>
  <si>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</si>
  <si>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</si>
  <si>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</si>
  <si>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</si>
  <si>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</si>
  <si>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</si>
  <si>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</si>
  <si>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</si>
  <si>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</si>
  <si>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</si>
  <si>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</si>
  <si>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</si>
  <si>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</si>
  <si>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</si>
  <si>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</si>
  <si>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</si>
  <si>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</si>
  <si>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</si>
  <si>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</si>
  <si>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</si>
  <si>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</si>
  <si>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</si>
  <si>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</si>
  <si>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</si>
  <si>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</si>
  <si>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</si>
  <si>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</si>
  <si>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</si>
  <si>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</si>
  <si>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</si>
  <si>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</si>
  <si>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</si>
  <si>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</si>
  <si>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</si>
  <si>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</si>
  <si>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</si>
  <si>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</si>
  <si>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</si>
  <si>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</si>
  <si>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</si>
  <si>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</si>
  <si>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</si>
  <si>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</si>
  <si>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</si>
  <si>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</si>
  <si>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</si>
  <si>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</si>
  <si>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</si>
  <si>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</si>
  <si>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</si>
  <si>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</si>
  <si>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</si>
  <si>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</si>
  <si>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</si>
  <si>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</si>
  <si>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</si>
  <si>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</si>
  <si>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</si>
  <si>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</si>
  <si>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</si>
  <si>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</si>
  <si>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</si>
  <si>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</si>
  <si>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</si>
  <si>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</si>
  <si>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</si>
  <si>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</si>
  <si>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</si>
  <si>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</si>
  <si>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</si>
  <si>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</si>
  <si>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</si>
  <si>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</si>
  <si>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</si>
  <si>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</si>
  <si>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</si>
  <si>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</si>
  <si>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</si>
  <si>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</si>
  <si>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</si>
  <si>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</si>
  <si>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</si>
  <si>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</si>
  <si>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</si>
  <si>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</si>
  <si>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</si>
  <si>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</si>
  <si>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</si>
  <si>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</si>
  <si>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</si>
  <si>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</si>
  <si>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</si>
  <si>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</si>
  <si>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</si>
  <si>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</si>
  <si>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</si>
  <si>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</si>
  <si>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</si>
  <si>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</si>
  <si>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</si>
  <si>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</si>
  <si>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</si>
  <si>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</si>
  <si>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</si>
  <si>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</si>
  <si>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</si>
  <si>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</si>
  <si>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</si>
  <si>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</si>
  <si>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</si>
  <si>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</si>
  <si>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</si>
  <si>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</si>
  <si>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</si>
  <si>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</si>
  <si>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</si>
  <si>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</si>
  <si>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</si>
  <si>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</si>
  <si>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</si>
  <si>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</si>
  <si>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</si>
  <si>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</si>
  <si>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</si>
  <si>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</si>
  <si>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</si>
  <si>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</si>
  <si>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</si>
  <si>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</si>
  <si>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</si>
  <si>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</si>
  <si>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</si>
  <si>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</si>
  <si>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</si>
  <si>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</si>
  <si>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</si>
  <si>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</si>
  <si>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</si>
  <si>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</si>
  <si>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</si>
  <si>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</si>
  <si>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</si>
  <si>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</si>
  <si>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</si>
  <si>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</si>
  <si>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</si>
  <si>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</si>
  <si>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</si>
  <si>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</si>
  <si>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</si>
  <si>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</si>
  <si>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</si>
  <si>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</si>
  <si>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</si>
  <si>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</si>
  <si>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</si>
  <si>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</si>
  <si>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</si>
  <si>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</si>
  <si>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</si>
  <si>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</si>
  <si>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</si>
  <si>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</si>
  <si>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</si>
  <si>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</si>
  <si>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</si>
  <si>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</si>
  <si>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</si>
  <si>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</si>
  <si>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</si>
  <si>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</si>
  <si>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</si>
  <si>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</si>
  <si>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</si>
  <si>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</si>
  <si>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</si>
  <si>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</si>
  <si>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</si>
  <si>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</si>
  <si>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</si>
  <si>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</si>
  <si>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</si>
  <si>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</si>
  <si>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</si>
  <si>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</si>
  <si>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</si>
  <si>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</si>
  <si>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</si>
  <si>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</si>
  <si>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</si>
  <si>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</si>
  <si>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</si>
  <si>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</si>
  <si>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</si>
  <si>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</si>
  <si>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</si>
  <si>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</si>
  <si>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</si>
  <si>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</si>
  <si>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</si>
  <si>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</si>
  <si>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</si>
  <si>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</si>
  <si>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</si>
  <si>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</si>
  <si>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</si>
  <si>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</si>
  <si>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</si>
  <si>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</si>
  <si>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</si>
  <si>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</si>
  <si>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</si>
  <si>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</si>
  <si>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</si>
  <si>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</si>
  <si>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</si>
  <si>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</si>
  <si>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</si>
  <si>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</si>
  <si>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</si>
  <si>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</si>
  <si>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</si>
  <si>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</si>
  <si>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</si>
  <si>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</si>
  <si>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</si>
  <si>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</si>
  <si>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</si>
  <si>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</si>
  <si>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</si>
  <si>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</si>
  <si>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</si>
  <si>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</si>
  <si>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</si>
  <si>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</si>
  <si>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</si>
  <si>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</si>
  <si>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</si>
  <si>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</si>
  <si>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</si>
  <si>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</si>
  <si>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</si>
  <si>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</si>
  <si>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</si>
  <si>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</si>
  <si>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</si>
  <si>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</si>
  <si>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</si>
  <si>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</si>
  <si>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</si>
  <si>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</si>
  <si>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</si>
  <si>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</si>
  <si>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</si>
  <si>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</si>
  <si>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</si>
  <si>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</si>
  <si>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</si>
  <si>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</si>
  <si>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</si>
  <si>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</si>
  <si>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</si>
  <si>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</si>
  <si>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</si>
  <si>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</si>
  <si>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</si>
  <si>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</si>
  <si>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</si>
  <si>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</si>
  <si>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</si>
  <si>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</si>
  <si>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</si>
  <si>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</si>
  <si>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</si>
  <si>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</si>
  <si>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</si>
  <si>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</si>
  <si>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</si>
  <si>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</si>
  <si>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</si>
  <si>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</si>
  <si>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</si>
  <si>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</si>
  <si>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</si>
  <si>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</si>
  <si>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</si>
  <si>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</si>
  <si>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</si>
  <si>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</si>
  <si>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</si>
  <si>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</si>
  <si>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</si>
  <si>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</si>
  <si>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</si>
  <si>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</si>
  <si>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</si>
  <si>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</si>
  <si>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</si>
  <si>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</si>
  <si>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</si>
  <si>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</si>
  <si>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</si>
  <si>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</si>
  <si>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</si>
  <si>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</si>
  <si>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</si>
  <si>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</si>
  <si>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</si>
  <si>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</si>
  <si>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</si>
  <si>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</si>
  <si>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</si>
  <si>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</si>
  <si>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</si>
  <si>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</si>
  <si>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</si>
  <si>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</si>
  <si>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</si>
  <si>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</si>
  <si>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</si>
  <si>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</si>
  <si>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</si>
  <si>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</si>
  <si>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</si>
  <si>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</si>
  <si>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</si>
  <si>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</si>
  <si>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</si>
  <si>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</si>
  <si>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</si>
  <si>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</si>
  <si>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</si>
  <si>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</si>
  <si>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</si>
  <si>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</si>
  <si>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</si>
  <si>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</si>
  <si>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</si>
  <si>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</si>
  <si>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</si>
  <si>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</si>
  <si>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</si>
  <si>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</si>
  <si>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</si>
  <si>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</si>
  <si>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</si>
  <si>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</si>
  <si>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</si>
  <si>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</si>
  <si>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</si>
  <si>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</si>
  <si>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</si>
  <si>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</si>
  <si>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</si>
  <si>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</si>
  <si>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</si>
  <si>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</si>
  <si>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</si>
  <si>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</si>
  <si>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</si>
  <si>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</si>
  <si>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</si>
  <si>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</si>
  <si>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</si>
  <si>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</si>
  <si>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</si>
  <si>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</si>
  <si>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</si>
  <si>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</si>
  <si>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</si>
  <si>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</si>
  <si>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</si>
  <si>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</si>
  <si>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</si>
  <si>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</si>
  <si>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</si>
  <si>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</si>
  <si>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</si>
  <si>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</si>
  <si>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</si>
  <si>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</si>
  <si>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</si>
  <si>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</si>
  <si>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</si>
  <si>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</si>
  <si>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</si>
  <si>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</si>
  <si>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</si>
  <si>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</si>
  <si>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</si>
  <si>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</si>
  <si>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</si>
  <si>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</si>
  <si>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</si>
  <si>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</si>
  <si>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</si>
  <si>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</si>
  <si>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</si>
  <si>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</si>
  <si>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</si>
  <si>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</si>
  <si>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</si>
  <si>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</si>
  <si>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</si>
  <si>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</si>
  <si>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</si>
  <si>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</si>
  <si>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</si>
  <si>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</si>
  <si>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</si>
  <si>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</si>
  <si>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</si>
  <si>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</si>
  <si>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</si>
  <si>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</si>
  <si>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</si>
  <si>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</si>
  <si>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</si>
  <si>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</si>
  <si>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</si>
  <si>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</si>
  <si>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</si>
  <si>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</si>
  <si>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</si>
  <si>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</si>
  <si>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</si>
  <si>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</si>
  <si>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</si>
  <si>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</si>
  <si>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</si>
  <si>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</si>
  <si>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</si>
  <si>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</si>
  <si>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</si>
  <si>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</si>
  <si>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</si>
  <si>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</si>
  <si>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</si>
  <si>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</si>
  <si>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</si>
  <si>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</si>
  <si>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</si>
  <si>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</si>
  <si>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</si>
  <si>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</si>
  <si>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</si>
  <si>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</si>
  <si>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</si>
  <si>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</si>
  <si>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</si>
  <si>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</si>
  <si>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</si>
  <si>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</si>
  <si>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</si>
  <si>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</si>
  <si>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</si>
  <si>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</si>
  <si>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</si>
  <si>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</si>
  <si>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</si>
  <si>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</si>
  <si>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</si>
  <si>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</si>
  <si>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</si>
  <si>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</si>
  <si>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</si>
  <si>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</si>
  <si>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</si>
  <si>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</si>
  <si>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</si>
  <si>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</si>
  <si>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</si>
  <si>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</si>
  <si>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</si>
  <si>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</si>
  <si>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</si>
  <si>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</si>
  <si>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</si>
  <si>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</si>
  <si>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</si>
  <si>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</si>
  <si>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</si>
  <si>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</si>
  <si>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</si>
  <si>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</si>
  <si>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</si>
  <si>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</si>
  <si>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</si>
  <si>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</si>
  <si>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</si>
  <si>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</si>
  <si>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</si>
  <si>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</si>
  <si>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</si>
  <si>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</si>
  <si>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</si>
  <si>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</si>
  <si>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</si>
  <si>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</si>
  <si>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</si>
  <si>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</si>
  <si>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</si>
  <si>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</si>
  <si>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</si>
  <si>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</si>
  <si>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</si>
  <si>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</si>
  <si>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</si>
  <si>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</si>
  <si>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</si>
  <si>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</si>
  <si>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</si>
  <si>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</si>
  <si>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</si>
  <si>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</si>
  <si>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</si>
  <si>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</si>
  <si>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</si>
  <si>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</si>
  <si>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</si>
  <si>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</si>
  <si>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</si>
  <si>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</si>
  <si>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</si>
  <si>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</si>
  <si>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</si>
  <si>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</si>
  <si>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</si>
  <si>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</si>
  <si>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</si>
  <si>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</si>
  <si>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</si>
  <si>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</si>
  <si>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</si>
  <si>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</si>
  <si>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</si>
  <si>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</si>
  <si>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</si>
  <si>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</si>
  <si>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</si>
  <si>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</si>
  <si>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</si>
  <si>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</si>
  <si>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</si>
  <si>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</si>
  <si>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</si>
  <si>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</si>
  <si>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</si>
  <si>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</si>
  <si>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</si>
  <si>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</si>
  <si>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</si>
  <si>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</si>
  <si>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</si>
  <si>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</si>
  <si>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</si>
  <si>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</si>
  <si>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</si>
  <si>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</si>
  <si>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</si>
  <si>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</si>
  <si>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</si>
  <si>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</si>
  <si>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</si>
  <si>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</si>
  <si>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</si>
  <si>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</si>
  <si>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</si>
  <si>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</si>
  <si>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</si>
  <si>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</si>
  <si>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</si>
  <si>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</si>
  <si>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</si>
  <si>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</si>
  <si>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</si>
  <si>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</si>
  <si>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</si>
  <si>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</si>
  <si>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</si>
  <si>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</si>
  <si>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</si>
  <si>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</si>
  <si>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</si>
  <si>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</si>
  <si>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</si>
  <si>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</si>
  <si>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</si>
  <si>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</si>
  <si>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</si>
  <si>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</si>
  <si>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</si>
  <si>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</si>
  <si>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</si>
  <si>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</si>
  <si>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</si>
  <si>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</si>
  <si>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</si>
  <si>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</si>
  <si>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</si>
  <si>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</si>
  <si>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</si>
  <si>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</si>
  <si>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</si>
  <si>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</si>
  <si>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</si>
  <si>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</si>
  <si>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</si>
  <si>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</si>
  <si>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</si>
  <si>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</si>
  <si>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</si>
  <si>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</si>
  <si>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</si>
  <si>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</si>
  <si>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</si>
  <si>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</si>
  <si>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</si>
  <si>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</si>
  <si>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</si>
  <si>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</si>
  <si>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</si>
  <si>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</si>
  <si>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</si>
  <si>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</si>
  <si>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</si>
  <si>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</si>
  <si>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</si>
  <si>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</si>
  <si>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</si>
  <si>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</si>
  <si>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</si>
  <si>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</si>
  <si>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</si>
  <si>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</si>
  <si>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</si>
  <si>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</si>
  <si>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</si>
  <si>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</si>
  <si>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</si>
  <si>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</si>
  <si>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</si>
  <si>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</si>
  <si>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</si>
  <si>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</si>
  <si>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</si>
  <si>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</si>
  <si>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</si>
  <si>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</si>
  <si>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</si>
  <si>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</si>
  <si>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</si>
  <si>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</si>
  <si>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</si>
  <si>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</si>
  <si>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</si>
  <si>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</si>
  <si>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</si>
  <si>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</si>
  <si>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</si>
  <si>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</si>
  <si>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</si>
  <si>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</si>
  <si>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</si>
  <si>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</si>
  <si>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</si>
  <si>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</si>
  <si>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</si>
  <si>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</si>
  <si>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</si>
  <si>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</si>
  <si>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</si>
  <si>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</si>
  <si>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</si>
  <si>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</si>
  <si>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</si>
  <si>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</si>
  <si>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</si>
  <si>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</si>
  <si>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</si>
  <si>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</si>
  <si>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</si>
  <si>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</si>
  <si>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</si>
  <si>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</si>
  <si>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</si>
  <si>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</si>
  <si>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</si>
  <si>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</si>
  <si>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</si>
  <si>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</si>
  <si>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</si>
  <si>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</si>
  <si>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</si>
  <si>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</si>
  <si>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</si>
  <si>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</si>
  <si>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</si>
  <si>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</si>
  <si>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</si>
  <si>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</si>
  <si>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</si>
  <si>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</si>
  <si>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</si>
  <si>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</si>
  <si>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</si>
  <si>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</si>
  <si>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</si>
  <si>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</si>
  <si>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</si>
  <si>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</si>
  <si>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</si>
  <si>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</si>
  <si>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</si>
  <si>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</si>
  <si>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</si>
  <si>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</si>
  <si>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</si>
  <si>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</si>
  <si>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</si>
  <si>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</si>
  <si>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</si>
  <si>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</si>
  <si>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</si>
  <si>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</si>
  <si>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</si>
  <si>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</si>
  <si>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</si>
  <si>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</si>
  <si>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</si>
  <si>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</si>
  <si>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</si>
  <si>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</si>
  <si>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</si>
  <si>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</si>
  <si>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</si>
  <si>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</si>
  <si>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</si>
  <si>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</si>
  <si>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</si>
  <si>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</si>
  <si>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</si>
  <si>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</si>
  <si>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</si>
  <si>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</si>
  <si>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</si>
  <si>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</si>
  <si>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</si>
  <si>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</si>
  <si>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</si>
  <si>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</si>
  <si>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</si>
  <si>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</si>
  <si>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</si>
  <si>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</si>
  <si>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</si>
  <si>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</si>
  <si>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</si>
  <si>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</si>
  <si>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</si>
  <si>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</si>
  <si>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</si>
  <si>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</si>
  <si>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</si>
  <si>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</si>
  <si>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</si>
  <si>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</si>
  <si>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</si>
  <si>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</si>
  <si>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</si>
  <si>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</si>
  <si>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</si>
  <si>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</si>
  <si>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</si>
  <si>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</si>
  <si>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</si>
  <si>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</si>
  <si>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</si>
  <si>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</si>
  <si>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</si>
  <si>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</si>
  <si>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</si>
  <si>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</si>
  <si>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</si>
  <si>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</si>
  <si>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</si>
  <si>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</si>
  <si>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</si>
  <si>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</si>
  <si>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</si>
  <si>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</si>
  <si>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</si>
  <si>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</si>
  <si>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</si>
  <si>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</si>
  <si>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</si>
  <si>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</si>
  <si>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</si>
  <si>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</si>
  <si>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</si>
  <si>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</si>
  <si>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</si>
  <si>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</si>
  <si>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</si>
  <si>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</si>
  <si>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</si>
  <si>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</si>
  <si>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</si>
  <si>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</si>
  <si>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</si>
  <si>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</si>
  <si>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</si>
  <si>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</si>
  <si>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</si>
  <si>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</si>
  <si>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</si>
  <si>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</si>
  <si>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</si>
  <si>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</si>
  <si>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</si>
  <si>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</si>
  <si>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</si>
  <si>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</si>
  <si>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</si>
  <si>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</si>
  <si>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</si>
  <si>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</si>
  <si>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</si>
  <si>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</si>
  <si>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</si>
  <si>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</si>
  <si>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</si>
  <si>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</si>
  <si>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</si>
  <si>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</si>
  <si>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</si>
  <si>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</si>
  <si>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</si>
  <si>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</si>
  <si>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</si>
  <si>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</si>
  <si>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</si>
  <si>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</si>
  <si>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</si>
  <si>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</si>
  <si>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</si>
  <si>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</si>
  <si>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</si>
  <si>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</si>
  <si>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</si>
  <si>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</si>
  <si>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</si>
  <si>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</si>
  <si>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</si>
  <si>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</si>
  <si>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</si>
  <si>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</si>
  <si>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</si>
  <si>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</si>
  <si>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</si>
  <si>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</si>
  <si>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</si>
  <si>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</si>
  <si>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</si>
  <si>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</si>
  <si>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</si>
  <si>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</si>
  <si>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</si>
  <si>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</si>
  <si>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</si>
  <si>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</si>
  <si>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</si>
  <si>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</si>
  <si>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</si>
  <si>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</si>
  <si>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</si>
  <si>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</si>
  <si>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</si>
  <si>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</si>
  <si>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</si>
  <si>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</si>
  <si>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</si>
  <si>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</si>
  <si>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</si>
  <si>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</si>
  <si>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</si>
  <si>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</si>
  <si>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</si>
  <si>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</si>
  <si>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</si>
  <si>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</si>
  <si>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</si>
  <si>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</si>
  <si>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</si>
  <si>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</si>
  <si>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</si>
  <si>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</si>
  <si>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</si>
  <si>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</si>
  <si>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</si>
  <si>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</si>
  <si>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</si>
  <si>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</si>
  <si>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</si>
  <si>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</si>
  <si>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</si>
  <si>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</si>
  <si>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</si>
  <si>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</si>
  <si>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</si>
  <si>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</si>
  <si>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</si>
  <si>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</si>
  <si>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</si>
  <si>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</si>
  <si>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</si>
  <si>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</si>
  <si>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</si>
  <si>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</si>
  <si>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</si>
  <si>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</si>
  <si>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</si>
  <si>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</si>
  <si>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</si>
  <si>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</si>
  <si>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</si>
  <si>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</si>
  <si>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</si>
  <si>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</si>
  <si>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</si>
  <si>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</si>
  <si>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</si>
  <si>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</si>
  <si>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</si>
  <si>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</si>
  <si>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</si>
  <si>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</si>
  <si>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</si>
  <si>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</si>
  <si>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</si>
  <si>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</si>
  <si>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</si>
  <si>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</si>
  <si>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</si>
  <si>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</si>
  <si>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</si>
  <si>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</si>
  <si>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</si>
  <si>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</si>
  <si>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</si>
  <si>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</si>
  <si>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</si>
  <si>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</si>
  <si>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</si>
  <si>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</si>
  <si>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</si>
  <si>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</si>
  <si>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</si>
  <si>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</si>
  <si>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</si>
  <si>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</si>
  <si>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</si>
  <si>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</si>
  <si>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</si>
  <si>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</si>
  <si>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</si>
  <si>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</si>
  <si>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</si>
  <si>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</si>
  <si>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</si>
  <si>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</si>
  <si>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</si>
  <si>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</si>
  <si>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</si>
  <si>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</si>
  <si>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</si>
  <si>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</si>
  <si>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</si>
  <si>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</si>
  <si>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</si>
  <si>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</si>
  <si>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</si>
  <si>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</si>
  <si>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</si>
  <si>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</si>
  <si>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</si>
  <si>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</si>
  <si>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</si>
  <si>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</si>
  <si>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</si>
  <si>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</si>
  <si>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</si>
  <si>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</si>
  <si>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</si>
  <si>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</si>
  <si>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</si>
  <si>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</si>
  <si>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</si>
  <si>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</si>
  <si>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</si>
  <si>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</si>
  <si>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</si>
  <si>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</si>
  <si>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</si>
  <si>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</si>
  <si>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</si>
  <si>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</si>
  <si>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</si>
  <si>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</si>
  <si>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</si>
  <si>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</si>
  <si>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</si>
  <si>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</si>
  <si>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</si>
  <si>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</si>
  <si>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</si>
  <si>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</si>
  <si>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</si>
  <si>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</si>
  <si>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</si>
  <si>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</si>
  <si>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</si>
  <si>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</si>
  <si>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</si>
  <si>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</si>
  <si>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</si>
  <si>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</si>
  <si>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</si>
  <si>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</si>
  <si>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</si>
  <si>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</si>
  <si>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</si>
  <si>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</si>
  <si>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</si>
  <si>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</si>
  <si>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</si>
  <si>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</si>
  <si>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</si>
  <si>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</si>
  <si>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</si>
  <si>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</si>
  <si>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</si>
  <si>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</si>
  <si>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</si>
  <si>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</si>
  <si>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</si>
  <si>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</si>
  <si>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</si>
  <si>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</si>
  <si>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</si>
  <si>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</si>
  <si>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</si>
  <si>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</si>
  <si>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</si>
  <si>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</si>
  <si>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</si>
  <si>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</si>
  <si>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</si>
  <si>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</si>
  <si>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</si>
  <si>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</si>
  <si>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</si>
  <si>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</si>
  <si>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</si>
  <si>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</si>
  <si>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</si>
  <si>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</si>
  <si>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</si>
  <si>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</si>
  <si>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</si>
  <si>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</si>
  <si>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</si>
  <si>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</si>
  <si>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</si>
  <si>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</si>
  <si>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</si>
  <si>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</si>
  <si>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</si>
  <si>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</si>
  <si>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</si>
  <si>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</si>
  <si>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</si>
  <si>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</si>
  <si>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</si>
  <si>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</si>
  <si>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</si>
  <si>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</si>
  <si>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</si>
  <si>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</si>
  <si>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</si>
  <si>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</si>
  <si>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</si>
  <si>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</si>
  <si>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</si>
  <si>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</si>
  <si>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</si>
  <si>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</si>
  <si>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</si>
  <si>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</si>
  <si>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</si>
  <si>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</si>
  <si>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</si>
  <si>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</si>
  <si>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</si>
  <si>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</si>
  <si>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</si>
  <si>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</si>
  <si>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</si>
  <si>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</si>
  <si>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</si>
  <si>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</si>
  <si>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</si>
  <si>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</si>
  <si>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</si>
  <si>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</si>
  <si>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</si>
  <si>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</si>
  <si>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</si>
  <si>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</si>
  <si>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</si>
  <si>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</si>
  <si>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</si>
  <si>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</si>
  <si>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</si>
  <si>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</si>
  <si>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</si>
  <si>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</si>
  <si>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</si>
  <si>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</si>
  <si>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</si>
  <si>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</si>
  <si>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</si>
  <si>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</si>
  <si>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</si>
  <si>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</si>
  <si>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</si>
  <si>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</si>
  <si>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</si>
  <si>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</si>
  <si>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</si>
  <si>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</si>
  <si>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</si>
  <si>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</si>
  <si>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</si>
  <si>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</si>
  <si>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</si>
  <si>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</si>
  <si>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</si>
  <si>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</si>
  <si>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</si>
  <si>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</si>
  <si>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</si>
  <si>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</si>
  <si>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</si>
  <si>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</si>
  <si>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</si>
  <si>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</si>
  <si>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</si>
  <si>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</si>
  <si>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</si>
  <si>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</si>
  <si>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</si>
  <si>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</si>
  <si>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</si>
  <si>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</si>
  <si>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</si>
  <si>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</si>
  <si>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</si>
  <si>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</si>
  <si>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</si>
  <si>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</si>
  <si>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</si>
  <si>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</si>
  <si>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</si>
  <si>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</si>
  <si>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</si>
  <si>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</si>
  <si>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</si>
  <si>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</si>
  <si>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</si>
  <si>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</si>
  <si>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</si>
  <si>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</si>
  <si>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</si>
  <si>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</si>
  <si>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</si>
  <si>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</si>
  <si>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</si>
  <si>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</si>
  <si>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</si>
  <si>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</si>
  <si>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</si>
  <si>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</si>
  <si>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</si>
  <si>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</si>
  <si>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</si>
  <si>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</si>
  <si>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</si>
  <si>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</si>
  <si>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</si>
  <si>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</si>
  <si>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</si>
  <si>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</si>
  <si>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</si>
  <si>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</si>
  <si>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</si>
  <si>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</si>
  <si>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</si>
  <si>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</si>
  <si>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</si>
  <si>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</si>
  <si>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</si>
  <si>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</si>
  <si>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</si>
  <si>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</si>
  <si>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</si>
  <si>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</si>
  <si>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</si>
  <si>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</si>
  <si>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</si>
  <si>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</si>
  <si>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</si>
  <si>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</si>
  <si>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</si>
  <si>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</si>
  <si>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</si>
  <si>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</si>
  <si>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</si>
  <si>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</si>
  <si>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</si>
  <si>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</si>
  <si>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</si>
  <si>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</si>
  <si>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</si>
  <si>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</si>
  <si>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</si>
  <si>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</si>
  <si>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</si>
  <si>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</si>
  <si>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</si>
  <si>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</si>
  <si>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</si>
  <si>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</si>
  <si>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</si>
  <si>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</si>
  <si>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</si>
  <si>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</si>
  <si>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</si>
  <si>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</si>
  <si>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</si>
  <si>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</si>
  <si>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</si>
  <si>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</si>
  <si>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</si>
  <si>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</si>
  <si>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</si>
  <si>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</si>
  <si>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</si>
  <si>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</si>
  <si>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</si>
  <si>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</si>
  <si>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</si>
  <si>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</si>
  <si>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</si>
  <si>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</si>
  <si>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</si>
  <si>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</si>
  <si>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</si>
  <si>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</si>
  <si>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</si>
  <si>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</si>
  <si>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</si>
  <si>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</si>
  <si>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</si>
  <si>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</si>
  <si>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</si>
  <si>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</si>
  <si>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</si>
  <si>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</si>
  <si>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</si>
  <si>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</si>
  <si>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</si>
  <si>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</si>
  <si>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</si>
  <si>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</si>
  <si>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</si>
  <si>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</si>
  <si>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</si>
  <si>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</si>
  <si>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</si>
  <si>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</si>
  <si>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</si>
  <si>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</si>
  <si>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</si>
  <si>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</si>
  <si>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</si>
  <si>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</si>
  <si>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</si>
  <si>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</si>
  <si>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</si>
  <si>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</si>
  <si>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</si>
  <si>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</si>
  <si>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</si>
  <si>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</si>
  <si>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</si>
  <si>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</si>
  <si>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</si>
  <si>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</si>
  <si>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</si>
  <si>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</si>
  <si>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</si>
  <si>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</si>
  <si>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</si>
  <si>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</si>
  <si>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</si>
  <si>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</si>
  <si>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</si>
  <si>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</si>
  <si>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</si>
  <si>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</si>
  <si>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</si>
  <si>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</si>
  <si>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</si>
  <si>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</si>
  <si>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</si>
  <si>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</si>
  <si>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</si>
  <si>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</si>
  <si>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</si>
  <si>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</si>
  <si>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</si>
  <si>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</si>
  <si>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</si>
  <si>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</si>
  <si>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</si>
  <si>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</si>
  <si>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</si>
  <si>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</si>
  <si>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</si>
  <si>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</si>
  <si>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</si>
  <si>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</si>
  <si>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</si>
  <si>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</si>
  <si>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</si>
  <si>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</si>
  <si>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</si>
  <si>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</si>
  <si>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</si>
  <si>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</si>
  <si>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</si>
  <si>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</si>
  <si>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</si>
  <si>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</si>
  <si>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</si>
  <si>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</si>
  <si>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</si>
  <si>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</si>
  <si>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</si>
  <si>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</si>
  <si>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</si>
  <si>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</si>
  <si>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</si>
  <si>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</si>
  <si>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</si>
  <si>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</si>
  <si>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</si>
  <si>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</si>
  <si>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</si>
  <si>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</si>
  <si>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</si>
  <si>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</si>
  <si>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</si>
  <si>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</si>
  <si>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</si>
  <si>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</si>
  <si>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</si>
  <si>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</si>
  <si>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</si>
  <si>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</si>
  <si>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</si>
  <si>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</si>
  <si>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</si>
  <si>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</si>
  <si>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</si>
  <si>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</si>
  <si>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</si>
  <si>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</si>
  <si>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</si>
  <si>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</si>
  <si>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</si>
  <si>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</si>
  <si>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</si>
  <si>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</si>
  <si>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</si>
  <si>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</si>
  <si>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</si>
  <si>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</si>
  <si>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</si>
  <si>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</si>
  <si>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</si>
  <si>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</si>
  <si>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</si>
  <si>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</si>
  <si>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</si>
  <si>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</si>
  <si>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</si>
  <si>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</si>
  <si>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</si>
  <si>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</si>
  <si>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</si>
  <si>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</si>
  <si>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</si>
  <si>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</si>
  <si>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</si>
  <si>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</si>
  <si>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</si>
  <si>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</si>
  <si>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</si>
  <si>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</si>
  <si>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</si>
  <si>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</si>
  <si>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</si>
  <si>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</si>
  <si>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</si>
  <si>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</si>
  <si>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</si>
  <si>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</si>
  <si>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</si>
  <si>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</si>
  <si>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</si>
  <si>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</si>
  <si>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</si>
  <si>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</si>
  <si>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</si>
  <si>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</si>
  <si>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</si>
  <si>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</si>
  <si>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</si>
  <si>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</si>
  <si>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</si>
  <si>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</si>
  <si>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</si>
  <si>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</si>
  <si>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</si>
  <si>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</si>
  <si>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</si>
  <si>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</si>
  <si>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</si>
  <si>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</si>
  <si>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</si>
  <si>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</si>
  <si>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</si>
  <si>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</si>
  <si>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</si>
  <si>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</si>
  <si>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</si>
  <si>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</si>
  <si>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</si>
  <si>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</si>
  <si>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</si>
  <si>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</si>
  <si>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</si>
  <si>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</si>
  <si>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</si>
  <si>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</si>
  <si>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</si>
  <si>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</si>
  <si>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</si>
  <si>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</si>
  <si>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</si>
  <si>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</si>
  <si>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</si>
  <si>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</si>
  <si>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</si>
  <si>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</si>
  <si>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</si>
  <si>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</si>
  <si>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</si>
  <si>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</si>
  <si>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</si>
  <si>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</si>
  <si>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</si>
  <si>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</si>
  <si>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</si>
  <si>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</si>
  <si>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</si>
  <si>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</si>
  <si>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</si>
  <si>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</si>
  <si>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</si>
  <si>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</si>
  <si>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</si>
  <si>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</si>
  <si>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</si>
  <si>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</si>
  <si>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</si>
  <si>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</si>
  <si>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</si>
  <si>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</si>
  <si>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</si>
  <si>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</si>
  <si>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</si>
  <si>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</si>
  <si>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</si>
  <si>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</si>
  <si>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</si>
  <si>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</si>
  <si>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</si>
  <si>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</si>
  <si>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</si>
  <si>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</si>
  <si>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</si>
  <si>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</si>
  <si>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</si>
  <si>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</si>
  <si>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</si>
  <si>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</si>
  <si>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</si>
  <si>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</si>
  <si>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</si>
  <si>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</si>
  <si>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</si>
  <si>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</si>
  <si>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</si>
  <si>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</si>
  <si>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</si>
  <si>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</si>
  <si>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</si>
  <si>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</si>
  <si>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</si>
  <si>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</si>
  <si>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</si>
  <si>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</si>
  <si>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</si>
  <si>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</si>
  <si>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</si>
  <si>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</si>
  <si>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</si>
  <si>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</si>
  <si>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</si>
  <si>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</si>
  <si>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</si>
  <si>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</si>
  <si>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</si>
  <si>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</si>
  <si>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</si>
  <si>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</si>
  <si>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</si>
  <si>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</si>
  <si>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</si>
  <si>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</si>
  <si>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</si>
  <si>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</si>
  <si>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</si>
  <si>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</si>
  <si>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</si>
  <si>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</si>
  <si>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</si>
  <si>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</si>
  <si>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</si>
  <si>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</si>
  <si>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</si>
  <si>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</si>
  <si>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</si>
  <si>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</si>
  <si>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</si>
  <si>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</si>
  <si>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</si>
  <si>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</si>
  <si>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</si>
  <si>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</si>
  <si>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</si>
  <si>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</si>
  <si>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</si>
  <si>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</si>
  <si>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</si>
  <si>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</si>
  <si>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</si>
  <si>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</si>
  <si>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</si>
  <si>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</si>
  <si>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</si>
  <si>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</si>
  <si>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</si>
  <si>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</si>
  <si>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</si>
  <si>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</si>
  <si>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</si>
  <si>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</si>
  <si>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</si>
  <si>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</si>
  <si>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</si>
  <si>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</si>
  <si>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</si>
  <si>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</si>
  <si>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</si>
  <si>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</si>
  <si>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</si>
  <si>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</si>
  <si>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</si>
  <si>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</si>
  <si>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</si>
  <si>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</si>
  <si>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</si>
  <si>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</si>
  <si>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</si>
  <si>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</si>
  <si>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</si>
  <si>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</si>
  <si>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</si>
  <si>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</si>
  <si>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</si>
  <si>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</si>
  <si>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</si>
  <si>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</si>
  <si>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</si>
  <si>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</si>
  <si>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</si>
  <si>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</si>
  <si>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</si>
  <si>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</si>
  <si>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</si>
  <si>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</si>
  <si>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</si>
  <si>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</si>
  <si>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</si>
  <si>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</si>
  <si>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</si>
  <si>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</si>
  <si>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</si>
  <si>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</si>
  <si>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</si>
  <si>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</si>
  <si>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</si>
  <si>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</si>
  <si>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</si>
  <si>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</si>
  <si>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</si>
  <si>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</si>
  <si>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</si>
  <si>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</si>
  <si>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</si>
  <si>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</si>
  <si>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</si>
  <si>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</si>
  <si>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</si>
  <si>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</si>
  <si>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</si>
  <si>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</si>
  <si>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</si>
  <si>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</si>
  <si>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</si>
  <si>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</si>
  <si>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</si>
  <si>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</si>
  <si>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</si>
  <si>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</si>
  <si>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</si>
  <si>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</si>
  <si>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</si>
  <si>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</si>
  <si>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</si>
  <si>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</si>
  <si>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</si>
  <si>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</si>
  <si>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</si>
  <si>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</si>
  <si>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</si>
  <si>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</si>
  <si>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</si>
  <si>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</si>
  <si>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</si>
  <si>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</si>
  <si>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</si>
  <si>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</si>
  <si>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</si>
  <si>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</si>
  <si>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</si>
  <si>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</si>
  <si>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</si>
  <si>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</si>
  <si>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</si>
  <si>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</si>
  <si>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</si>
  <si>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</si>
  <si>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</si>
  <si>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</si>
  <si>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</si>
  <si>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</si>
  <si>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</si>
  <si>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</si>
  <si>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</si>
  <si>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</si>
  <si>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</si>
  <si>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</si>
  <si>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</si>
  <si>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</si>
  <si>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</si>
  <si>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</si>
  <si>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</si>
  <si>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</si>
  <si>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</si>
  <si>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</si>
  <si>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</si>
  <si>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</si>
  <si>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</si>
  <si>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</si>
  <si>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</si>
  <si>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</si>
  <si>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</si>
  <si>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</si>
  <si>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</si>
  <si>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</si>
  <si>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</si>
  <si>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</si>
  <si>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</si>
  <si>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</si>
  <si>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</si>
  <si>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</si>
  <si>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</si>
  <si>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</si>
  <si>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</si>
  <si>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</si>
  <si>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</si>
  <si>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</si>
  <si>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</si>
  <si>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</si>
  <si>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</si>
  <si>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</si>
  <si>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</si>
  <si>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</si>
  <si>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</si>
  <si>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</si>
  <si>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</si>
  <si>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</si>
  <si>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</si>
  <si>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</si>
  <si>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</si>
  <si>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</si>
  <si>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</si>
  <si>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</si>
  <si>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</si>
  <si>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</si>
  <si>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</si>
  <si>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</si>
  <si>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</si>
  <si>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</si>
  <si>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</si>
  <si>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</si>
  <si>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</si>
  <si>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</si>
  <si>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</si>
  <si>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</si>
  <si>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</si>
  <si>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</si>
  <si>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</si>
  <si>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</si>
  <si>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</si>
  <si>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</si>
  <si>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</si>
  <si>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</si>
  <si>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</si>
  <si>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</si>
  <si>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</si>
  <si>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</si>
  <si>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</si>
  <si>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</si>
  <si>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</si>
  <si>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</si>
  <si>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</si>
  <si>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</si>
  <si>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</si>
  <si>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</si>
  <si>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</si>
  <si>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</si>
  <si>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</si>
  <si>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</si>
  <si>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</si>
  <si>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</si>
  <si>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</si>
  <si>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</si>
  <si>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</si>
  <si>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</si>
  <si>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</si>
  <si>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</si>
  <si>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</si>
  <si>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</si>
  <si>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</si>
  <si>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</si>
  <si>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</si>
  <si>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</si>
  <si>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</si>
  <si>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</si>
  <si>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</si>
  <si>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</si>
  <si>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</si>
  <si>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</si>
  <si>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</si>
  <si>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</si>
  <si>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</si>
  <si>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</si>
  <si>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</si>
  <si>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</si>
  <si>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</si>
  <si>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</si>
  <si>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</si>
  <si>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</si>
  <si>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</si>
  <si>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</si>
  <si>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</si>
  <si>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</si>
  <si>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</si>
  <si>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</si>
  <si>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</si>
  <si>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</si>
  <si>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</si>
  <si>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</si>
  <si>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</si>
  <si>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</si>
  <si>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</si>
  <si>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</si>
  <si>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</si>
  <si>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</si>
  <si>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</si>
  <si>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</si>
  <si>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</si>
  <si>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</si>
  <si>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</si>
  <si>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</si>
  <si>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</si>
  <si>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</si>
  <si>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</si>
  <si>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</si>
  <si>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</si>
  <si>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</si>
  <si>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</si>
  <si>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</si>
  <si>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</si>
  <si>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</si>
  <si>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</si>
  <si>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</si>
  <si>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</si>
  <si>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</si>
  <si>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</si>
  <si>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</si>
  <si>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</si>
  <si>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</si>
  <si>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</si>
  <si>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</si>
  <si>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</si>
  <si>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</si>
  <si>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</si>
  <si>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</si>
  <si>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</si>
  <si>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</si>
  <si>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</si>
  <si>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</si>
  <si>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</si>
  <si>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</si>
  <si>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</si>
  <si>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</si>
  <si>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</si>
  <si>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</si>
  <si>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</si>
  <si>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</si>
  <si>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</si>
  <si>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</si>
  <si>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</si>
  <si>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</si>
  <si>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</si>
  <si>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</si>
  <si>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</si>
  <si>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</si>
  <si>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</si>
  <si>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</si>
  <si>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</si>
  <si>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</si>
  <si>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</si>
  <si>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</si>
  <si>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</si>
  <si>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</si>
  <si>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</si>
  <si>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</si>
  <si>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</si>
  <si>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</si>
  <si>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</si>
  <si>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</si>
  <si>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</si>
  <si>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</si>
  <si>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</si>
  <si>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</si>
  <si>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</si>
  <si>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</si>
  <si>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</si>
  <si>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</si>
  <si>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</si>
  <si>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</si>
  <si>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</si>
  <si>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</si>
  <si>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</si>
  <si>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</si>
  <si>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</si>
  <si>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</si>
  <si>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</si>
  <si>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</si>
  <si>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</si>
  <si>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</si>
  <si>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</si>
  <si>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</si>
  <si>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</si>
  <si>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</si>
  <si>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</si>
  <si>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</si>
  <si>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</si>
  <si>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</si>
  <si>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</si>
  <si>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</si>
  <si>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</si>
  <si>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</si>
  <si>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</si>
  <si>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</si>
  <si>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</si>
  <si>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</si>
  <si>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</si>
  <si>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</si>
  <si>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</si>
  <si>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</si>
  <si>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</si>
  <si>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</si>
  <si>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</si>
  <si>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</si>
  <si>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</si>
  <si>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</si>
  <si>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</si>
  <si>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</si>
  <si>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</si>
  <si>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</si>
  <si>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</si>
  <si>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</si>
  <si>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</si>
  <si>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</si>
  <si>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</si>
  <si>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</si>
  <si>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</si>
  <si>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</si>
  <si>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</si>
  <si>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</si>
  <si>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</si>
  <si>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</si>
  <si>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</si>
  <si>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</si>
  <si>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</si>
  <si>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</si>
  <si>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</si>
  <si>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</si>
  <si>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</si>
  <si>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</si>
  <si>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</si>
  <si>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</si>
  <si>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</si>
  <si>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</si>
  <si>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</si>
  <si>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</si>
  <si>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</si>
  <si>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</si>
  <si>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</si>
  <si>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</si>
  <si>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</si>
  <si>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</si>
  <si>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</si>
  <si>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</si>
  <si>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</si>
  <si>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</si>
  <si>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</si>
  <si>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</si>
  <si>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</si>
  <si>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</si>
  <si>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</si>
  <si>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</si>
  <si>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</si>
  <si>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</si>
  <si>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</si>
  <si>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</si>
  <si>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</si>
  <si>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</si>
  <si>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</si>
  <si>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</si>
  <si>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</si>
  <si>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</si>
  <si>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</si>
  <si>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</si>
  <si>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</si>
  <si>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</si>
  <si>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</si>
  <si>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</si>
  <si>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</si>
  <si>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</si>
  <si>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</si>
  <si>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</si>
  <si>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</si>
  <si>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</si>
  <si>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</si>
  <si>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</si>
  <si>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</si>
  <si>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</si>
  <si>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</si>
  <si>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</si>
  <si>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</si>
  <si>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</si>
  <si>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</si>
  <si>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</si>
  <si>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</si>
  <si>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</si>
  <si>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</si>
  <si>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</si>
  <si>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</si>
  <si>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</si>
  <si>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</si>
  <si>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</si>
  <si>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</si>
  <si>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</si>
  <si>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</si>
  <si>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</si>
  <si>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</si>
  <si>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</si>
  <si>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</si>
  <si>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</si>
  <si>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</si>
  <si>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</si>
  <si>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</si>
  <si>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</si>
  <si>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</si>
  <si>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</si>
  <si>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</si>
  <si>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</si>
  <si>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</si>
  <si>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</si>
  <si>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</si>
  <si>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</si>
  <si>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</si>
  <si>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</si>
  <si>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</si>
  <si>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</si>
  <si>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</si>
  <si>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</si>
  <si>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</si>
  <si>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</si>
  <si>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</si>
  <si>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</si>
  <si>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</si>
  <si>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</si>
  <si>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</si>
  <si>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</si>
  <si>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</si>
  <si>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</si>
  <si>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</si>
  <si>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</si>
  <si>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</si>
  <si>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</si>
  <si>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</si>
  <si>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</si>
  <si>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</si>
  <si>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</si>
  <si>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</si>
  <si>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</si>
  <si>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</si>
  <si>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</si>
  <si>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</si>
  <si>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</si>
  <si>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</si>
  <si>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</si>
  <si>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</si>
  <si>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</si>
  <si>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</si>
  <si>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</si>
  <si>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</si>
  <si>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</si>
  <si>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</si>
  <si>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</si>
  <si>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</si>
  <si>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</si>
  <si>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</si>
  <si>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</si>
  <si>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</si>
  <si>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</si>
  <si>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</si>
  <si>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</si>
  <si>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</si>
  <si>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</si>
  <si>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</si>
  <si>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</si>
  <si>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</si>
  <si>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</si>
  <si>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</si>
  <si>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</si>
  <si>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</si>
  <si>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</si>
  <si>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</si>
  <si>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</si>
  <si>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</si>
  <si>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</si>
  <si>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</si>
  <si>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</si>
  <si>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</si>
  <si>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</si>
  <si>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</si>
  <si>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</si>
  <si>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</si>
  <si>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</si>
  <si>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</si>
  <si>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</si>
  <si>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</si>
  <si>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</si>
  <si>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</si>
  <si>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</si>
  <si>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</si>
  <si>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</si>
  <si>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</si>
  <si>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</si>
  <si>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</si>
  <si>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</si>
  <si>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</si>
  <si>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</si>
  <si>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</si>
  <si>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</si>
  <si>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</si>
  <si>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</si>
  <si>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</si>
  <si>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</si>
  <si>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</si>
  <si>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</si>
  <si>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</si>
  <si>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</si>
  <si>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</si>
  <si>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</si>
  <si>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</si>
  <si>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</si>
  <si>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</si>
  <si>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</si>
  <si>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</si>
  <si>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</si>
  <si>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</si>
  <si>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</si>
  <si>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</si>
  <si>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</si>
  <si>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</si>
  <si>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</si>
  <si>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</si>
  <si>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</si>
  <si>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</si>
  <si>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</si>
  <si>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</si>
  <si>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</si>
  <si>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</si>
  <si>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</si>
  <si>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</si>
  <si>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</si>
  <si>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</si>
  <si>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</si>
  <si>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</si>
  <si>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</si>
  <si>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</si>
  <si>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</si>
  <si>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</si>
  <si>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</si>
  <si>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</si>
  <si>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</si>
  <si>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</si>
  <si>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</si>
  <si>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</si>
  <si>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</si>
  <si>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</si>
  <si>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</si>
  <si>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</si>
  <si>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</si>
  <si>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</si>
  <si>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</si>
  <si>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</si>
  <si>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</si>
  <si>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</si>
  <si>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</si>
  <si>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</si>
  <si>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</si>
  <si>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</si>
  <si>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</si>
  <si>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</si>
  <si>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</si>
  <si>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</si>
  <si>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</si>
  <si>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</si>
  <si>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</si>
  <si>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</si>
  <si>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</si>
  <si>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</si>
  <si>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</si>
  <si>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</si>
  <si>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</si>
  <si>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</si>
  <si>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</si>
  <si>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</si>
  <si>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</si>
  <si>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</si>
  <si>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</si>
  <si>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</si>
  <si>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</si>
  <si>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</si>
  <si>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</si>
  <si>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</si>
  <si>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</si>
  <si>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</si>
  <si>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</si>
  <si>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</si>
  <si>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</si>
  <si>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</si>
  <si>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</si>
  <si>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</si>
  <si>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</si>
  <si>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</si>
  <si>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</si>
  <si>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</si>
  <si>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</si>
  <si>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</si>
  <si>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</si>
  <si>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</si>
  <si>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</si>
  <si>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</si>
  <si>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</si>
  <si>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</si>
  <si>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</si>
  <si>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</si>
  <si>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</si>
  <si>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</si>
  <si>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</si>
  <si>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</si>
  <si>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</si>
  <si>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</si>
  <si>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</si>
  <si>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</si>
  <si>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</si>
  <si>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</si>
  <si>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</si>
  <si>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</si>
  <si>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</si>
  <si>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</si>
  <si>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</si>
  <si>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</si>
  <si>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</si>
  <si>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</si>
  <si>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</si>
  <si>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</si>
  <si>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</si>
  <si>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</si>
  <si>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</si>
  <si>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</si>
  <si>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</si>
  <si>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</si>
  <si>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</si>
  <si>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</si>
  <si>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</si>
  <si>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</si>
  <si>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</si>
  <si>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</si>
  <si>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</si>
  <si>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</si>
  <si>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</si>
  <si>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</si>
  <si>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</si>
  <si>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</si>
  <si>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</si>
  <si>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</si>
  <si>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</si>
  <si>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</si>
  <si>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</si>
  <si>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</si>
  <si>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</si>
  <si>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</si>
  <si>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</si>
  <si>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</si>
  <si>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</si>
  <si>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</si>
  <si>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</si>
  <si>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</si>
  <si>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</si>
  <si>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</si>
  <si>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</si>
  <si>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</si>
  <si>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</si>
  <si>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</si>
  <si>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</si>
  <si>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</si>
  <si>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</si>
  <si>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</si>
  <si>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</si>
  <si>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</si>
  <si>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</si>
  <si>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</si>
  <si>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</si>
  <si>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</si>
  <si>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</si>
  <si>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</si>
  <si>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</si>
  <si>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</si>
  <si>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</si>
  <si>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</si>
  <si>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</si>
  <si>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</si>
  <si>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</si>
  <si>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</si>
  <si>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</si>
  <si>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</si>
  <si>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</si>
  <si>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</si>
  <si>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</si>
  <si>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</si>
  <si>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</si>
  <si>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</si>
  <si>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</si>
  <si>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</si>
  <si>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</si>
  <si>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</si>
  <si>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</si>
  <si>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</si>
  <si>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</si>
  <si>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</si>
  <si>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</si>
  <si>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</si>
  <si>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</si>
  <si>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</si>
  <si>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</si>
  <si>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</si>
  <si>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</si>
  <si>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</si>
  <si>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</si>
  <si>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</si>
  <si>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</si>
  <si>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</si>
  <si>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</si>
  <si>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</si>
  <si>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</si>
  <si>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</si>
  <si>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</si>
  <si>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</si>
  <si>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</si>
  <si>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</si>
  <si>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</si>
  <si>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</si>
  <si>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</si>
  <si>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</si>
  <si>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</si>
  <si>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</si>
  <si>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</si>
  <si>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</si>
  <si>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</si>
  <si>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</si>
  <si>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</si>
  <si>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</si>
  <si>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</si>
  <si>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</si>
  <si>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</si>
  <si>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</si>
  <si>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</si>
  <si>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</si>
  <si>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</si>
  <si>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</si>
  <si>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</si>
  <si>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</si>
  <si>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</si>
  <si>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</si>
  <si>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</si>
  <si>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</si>
  <si>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</si>
  <si>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</si>
  <si>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</si>
  <si>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</si>
  <si>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</si>
  <si>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</si>
  <si>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</si>
  <si>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</si>
  <si>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</si>
  <si>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</si>
  <si>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</si>
  <si>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</si>
  <si>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</si>
  <si>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</si>
  <si>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</si>
  <si>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</si>
  <si>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</si>
  <si>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</si>
  <si>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</si>
  <si>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</si>
  <si>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</si>
  <si>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</si>
  <si>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</si>
  <si>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</si>
  <si>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</si>
  <si>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</si>
  <si>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</si>
  <si>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</si>
  <si>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</si>
  <si>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</si>
  <si>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</si>
  <si>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</si>
  <si>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</si>
  <si>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</si>
  <si>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</si>
  <si>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</si>
  <si>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</si>
  <si>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</si>
  <si>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</si>
  <si>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</si>
  <si>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</si>
  <si>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</si>
  <si>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</si>
  <si>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</si>
  <si>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</si>
  <si>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</si>
  <si>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</si>
  <si>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</si>
  <si>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</si>
  <si>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</si>
  <si>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</si>
  <si>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</si>
  <si>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</si>
  <si>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</si>
  <si>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</si>
  <si>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</si>
  <si>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</si>
  <si>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</si>
  <si>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</si>
  <si>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</si>
  <si>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</si>
  <si>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</si>
  <si>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</si>
  <si>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</si>
  <si>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</si>
  <si>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</si>
  <si>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</si>
  <si>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</si>
  <si>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</si>
  <si>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</si>
  <si>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</si>
  <si>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</si>
  <si>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</si>
  <si>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</si>
  <si>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</si>
  <si>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</si>
  <si>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</si>
  <si>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</si>
  <si>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</si>
  <si>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</si>
  <si>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</si>
  <si>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</si>
  <si>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</si>
  <si>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</si>
  <si>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</si>
  <si>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</si>
  <si>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</si>
  <si>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</si>
  <si>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</si>
  <si>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</si>
  <si>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</si>
  <si>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</si>
  <si>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</si>
  <si>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</si>
  <si>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</si>
  <si>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</si>
  <si>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</si>
  <si>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</si>
  <si>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</si>
  <si>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</si>
  <si>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</si>
  <si>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</si>
  <si>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</si>
  <si>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</si>
  <si>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</si>
  <si>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</si>
  <si>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</si>
  <si>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</si>
  <si>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</si>
  <si>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</si>
  <si>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</si>
  <si>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</si>
  <si>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</si>
  <si>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</si>
  <si>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</si>
  <si>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</si>
  <si>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</si>
  <si>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</si>
  <si>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</si>
  <si>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</si>
  <si>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</si>
  <si>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</si>
  <si>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</si>
  <si>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</si>
  <si>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</si>
  <si>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</si>
  <si>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</si>
  <si>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</si>
  <si>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</si>
  <si>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</si>
  <si>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</si>
  <si>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</si>
  <si>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</si>
  <si>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</si>
  <si>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</si>
  <si>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</si>
  <si>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</si>
  <si>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</si>
  <si>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</si>
  <si>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</si>
  <si>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</si>
  <si>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</si>
  <si>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</si>
  <si>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</si>
  <si>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</si>
  <si>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</si>
  <si>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</si>
  <si>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</si>
  <si>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</si>
  <si>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</si>
  <si>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</si>
  <si>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</si>
  <si>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</si>
  <si>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</si>
  <si>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</si>
  <si>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</si>
  <si>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</si>
  <si>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</si>
  <si>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</si>
  <si>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</si>
  <si>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</si>
  <si>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</si>
  <si>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</si>
  <si>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</si>
  <si>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</si>
  <si>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</si>
  <si>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</si>
  <si>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</si>
  <si>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</si>
  <si>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</si>
  <si>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</si>
  <si>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</si>
  <si>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</si>
  <si>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</si>
  <si>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</si>
  <si>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</si>
  <si>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</si>
  <si>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</si>
  <si>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</si>
  <si>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</si>
  <si>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</si>
  <si>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</si>
  <si>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</si>
  <si>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</si>
  <si>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</si>
  <si>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</si>
  <si>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</si>
  <si>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</si>
  <si>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</si>
  <si>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</si>
  <si>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</si>
  <si>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</si>
  <si>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</si>
  <si>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</si>
  <si>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</si>
  <si>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</si>
  <si>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</si>
  <si>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</si>
  <si>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</si>
  <si>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</si>
  <si>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</si>
  <si>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</si>
  <si>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</si>
  <si>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</si>
  <si>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</si>
  <si>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</si>
  <si>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</si>
  <si>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</si>
  <si>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</si>
  <si>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</si>
  <si>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</si>
  <si>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</si>
  <si>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</si>
  <si>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</si>
  <si>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</si>
  <si>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</si>
  <si>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</si>
  <si>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</si>
  <si>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</si>
  <si>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</si>
  <si>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</si>
  <si>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</si>
  <si>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</si>
  <si>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</si>
  <si>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</si>
  <si>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</si>
  <si>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</si>
  <si>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</si>
  <si>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</si>
  <si>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</si>
  <si>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</si>
  <si>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</si>
  <si>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</si>
  <si>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</si>
  <si>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</si>
  <si>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</si>
  <si>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</si>
  <si>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</si>
  <si>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</si>
  <si>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</si>
  <si>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</si>
  <si>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</si>
  <si>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</si>
  <si>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</si>
  <si>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</si>
  <si>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</si>
  <si>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</si>
  <si>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</si>
  <si>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</si>
  <si>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</si>
  <si>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</si>
  <si>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</si>
  <si>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</si>
  <si>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</si>
  <si>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</si>
  <si>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</si>
  <si>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</si>
  <si>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</si>
  <si>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</si>
  <si>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</si>
  <si>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</si>
  <si>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</si>
  <si>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</si>
  <si>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</si>
  <si>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</si>
  <si>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</si>
  <si>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</si>
  <si>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</si>
  <si>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</si>
  <si>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</si>
  <si>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</si>
  <si>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</si>
  <si>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</si>
  <si>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</si>
  <si>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</si>
  <si>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</si>
  <si>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</si>
  <si>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</si>
  <si>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</si>
  <si>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</si>
  <si>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</si>
  <si>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</si>
  <si>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</si>
  <si>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</si>
  <si>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</si>
  <si>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</si>
  <si>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</si>
  <si>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</si>
  <si>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</si>
  <si>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</si>
  <si>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</si>
  <si>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</si>
  <si>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</si>
  <si>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</si>
  <si>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</si>
  <si>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</si>
  <si>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</si>
  <si>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</si>
  <si>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</si>
  <si>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</si>
  <si>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</si>
  <si>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</si>
  <si>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</si>
  <si>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</si>
  <si>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</si>
  <si>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</si>
  <si>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</si>
  <si>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</si>
  <si>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</si>
  <si>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</si>
  <si>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</si>
  <si>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</si>
  <si>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</si>
  <si>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</si>
  <si>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</si>
  <si>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</si>
  <si>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</si>
  <si>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</si>
  <si>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</si>
  <si>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</si>
  <si>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</si>
  <si>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</si>
  <si>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</si>
  <si>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</si>
  <si>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</si>
  <si>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</si>
  <si>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</si>
  <si>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</si>
  <si>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</si>
  <si>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</si>
  <si>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</si>
  <si>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</si>
  <si>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</si>
  <si>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</si>
  <si>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</si>
  <si>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</si>
  <si>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</si>
  <si>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</si>
  <si>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</si>
  <si>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</si>
  <si>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</si>
  <si>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</si>
  <si>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</si>
  <si>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</si>
  <si>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</si>
  <si>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</si>
  <si>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</si>
  <si>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</si>
  <si>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</si>
  <si>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</si>
  <si>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</si>
  <si>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</si>
  <si>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</si>
  <si>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</si>
  <si>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</si>
  <si>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</si>
  <si>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</si>
  <si>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</si>
  <si>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</si>
  <si>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</si>
  <si>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</si>
  <si>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</si>
  <si>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</si>
  <si>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</si>
  <si>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</si>
  <si>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</si>
  <si>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</si>
  <si>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</si>
  <si>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</si>
  <si>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</si>
  <si>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</si>
  <si>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</si>
  <si>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</si>
  <si>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</si>
  <si>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</si>
  <si>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</si>
  <si>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</si>
  <si>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</si>
  <si>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</si>
  <si>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</si>
  <si>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</si>
  <si>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</si>
  <si>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</si>
  <si>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</si>
  <si>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</si>
  <si>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</si>
  <si>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</si>
  <si>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</si>
  <si>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</si>
  <si>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</si>
  <si>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</si>
  <si>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</si>
  <si>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</si>
  <si>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</si>
  <si>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</si>
  <si>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</si>
  <si>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</si>
  <si>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</si>
  <si>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</si>
  <si>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</si>
  <si>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</si>
  <si>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</si>
  <si>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</si>
  <si>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</si>
  <si>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</si>
  <si>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</si>
  <si>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</si>
  <si>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</si>
  <si>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</si>
  <si>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</si>
  <si>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</si>
  <si>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</si>
  <si>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</si>
  <si>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</si>
  <si>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</si>
  <si>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</si>
  <si>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</si>
  <si>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</si>
  <si>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</si>
  <si>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</si>
  <si>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</si>
  <si>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</si>
  <si>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</si>
  <si>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</si>
  <si>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</si>
  <si>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</si>
  <si>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</si>
  <si>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</si>
  <si>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</si>
  <si>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</si>
  <si>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</si>
  <si>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</si>
  <si>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</si>
  <si>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</si>
  <si>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</si>
  <si>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</si>
  <si>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</si>
  <si>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</si>
  <si>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</si>
  <si>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</si>
  <si>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</si>
  <si>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</si>
  <si>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</si>
  <si>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</si>
  <si>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</si>
  <si>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</si>
  <si>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</si>
  <si>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</si>
  <si>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</si>
  <si>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</si>
  <si>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</si>
  <si>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</si>
  <si>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</si>
  <si>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</si>
  <si>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</si>
  <si>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</si>
  <si>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</si>
  <si>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</si>
  <si>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</si>
  <si>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</si>
  <si>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</si>
  <si>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</si>
  <si>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</si>
  <si>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</si>
  <si>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</si>
  <si>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</si>
  <si>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</si>
  <si>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</si>
  <si>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</si>
  <si>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</si>
  <si>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</si>
  <si>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</si>
  <si>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</si>
  <si>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</si>
  <si>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</si>
  <si>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</si>
  <si>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</si>
  <si>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</si>
  <si>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</si>
  <si>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</si>
  <si>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</si>
  <si>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</si>
  <si>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</si>
  <si>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</si>
  <si>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</si>
  <si>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</si>
  <si>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</si>
  <si>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</si>
  <si>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</si>
  <si>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</si>
  <si>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</si>
  <si>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</si>
  <si>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</si>
  <si>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</si>
  <si>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</si>
  <si>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</si>
  <si>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</si>
  <si>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</si>
  <si>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</si>
  <si>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</si>
  <si>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</si>
  <si>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</si>
  <si>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</si>
  <si>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</si>
  <si>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</si>
  <si>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</si>
  <si>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</si>
  <si>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</si>
  <si>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</si>
  <si>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</si>
  <si>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</si>
  <si>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</si>
  <si>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</si>
  <si>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</si>
  <si>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</si>
  <si>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</si>
  <si>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</si>
  <si>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</si>
  <si>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</si>
  <si>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</si>
  <si>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</si>
  <si>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</si>
  <si>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</si>
  <si>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</si>
  <si>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</si>
  <si>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</si>
  <si>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</si>
  <si>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</si>
  <si>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</si>
  <si>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</si>
  <si>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</si>
  <si>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</si>
  <si>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</si>
  <si>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</si>
  <si>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</si>
  <si>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</si>
  <si>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</si>
  <si>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</si>
  <si>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</si>
  <si>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</si>
  <si>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</si>
  <si>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</si>
  <si>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</si>
  <si>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</si>
  <si>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</si>
  <si>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</si>
  <si>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</si>
  <si>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</si>
  <si>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</si>
  <si>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</si>
  <si>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</si>
  <si>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</si>
  <si>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</si>
  <si>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</si>
  <si>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</si>
  <si>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</si>
  <si>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</si>
  <si>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</si>
  <si>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</si>
  <si>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</si>
  <si>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</si>
  <si>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</si>
  <si>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</si>
  <si>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</si>
  <si>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</si>
  <si>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</si>
  <si>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</si>
  <si>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</si>
  <si>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</si>
  <si>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</si>
  <si>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</si>
  <si>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</si>
  <si>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</si>
  <si>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</si>
  <si>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</si>
  <si>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</si>
  <si>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</si>
  <si>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</si>
  <si>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</si>
  <si>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</si>
  <si>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</si>
  <si>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</si>
  <si>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</si>
  <si>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</si>
  <si>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</si>
  <si>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</si>
  <si>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</si>
  <si>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</si>
  <si>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</si>
  <si>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</si>
  <si>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</si>
  <si>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</si>
  <si>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</si>
  <si>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</si>
  <si>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</si>
  <si>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</si>
  <si>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</si>
  <si>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</si>
  <si>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</si>
  <si>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</si>
  <si>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</si>
  <si>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</si>
  <si>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</si>
  <si>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</si>
  <si>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</si>
  <si>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</si>
  <si>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</si>
  <si>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</si>
  <si>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</si>
  <si>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</si>
  <si>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</si>
  <si>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</si>
  <si>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</si>
  <si>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</si>
  <si>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</si>
  <si>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</si>
  <si>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</si>
  <si>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</si>
  <si>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</si>
  <si>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</si>
  <si>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</si>
  <si>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</si>
  <si>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</si>
  <si>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</si>
  <si>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</si>
  <si>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</si>
  <si>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</si>
  <si>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</si>
  <si>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</si>
  <si>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</si>
  <si>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</si>
  <si>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</si>
  <si>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</si>
  <si>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</si>
  <si>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</si>
  <si>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</si>
  <si>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</si>
  <si>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</si>
  <si>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</si>
  <si>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</si>
  <si>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</si>
  <si>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</si>
  <si>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</si>
  <si>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</si>
  <si>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</si>
  <si>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</si>
  <si>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</si>
  <si>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</si>
  <si>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</si>
  <si>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</si>
  <si>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</si>
  <si>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</si>
  <si>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</si>
  <si>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</si>
  <si>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</si>
  <si>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</si>
  <si>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</si>
  <si>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</si>
  <si>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</si>
  <si>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</si>
  <si>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</si>
  <si>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</si>
  <si>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</si>
  <si>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</si>
  <si>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</si>
  <si>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</si>
  <si>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</si>
  <si>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</si>
  <si>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</si>
  <si>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</si>
  <si>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</si>
  <si>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</si>
  <si>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</si>
  <si>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</si>
  <si>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</si>
  <si>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</si>
  <si>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</si>
  <si>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</si>
  <si>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</si>
  <si>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</si>
  <si>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</si>
  <si>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</si>
  <si>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</si>
  <si>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</si>
  <si>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</si>
  <si>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</si>
  <si>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</si>
  <si>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</si>
  <si>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</si>
  <si>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</si>
  <si>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</si>
  <si>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</si>
  <si>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</si>
  <si>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</si>
  <si>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</si>
  <si>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</si>
  <si>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</si>
  <si>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</si>
  <si>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</si>
  <si>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</si>
  <si>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</si>
  <si>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</si>
  <si>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</si>
  <si>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</si>
  <si>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</si>
  <si>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</si>
  <si>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</si>
  <si>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</si>
  <si>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</si>
  <si>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</si>
  <si>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</si>
  <si>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</si>
  <si>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</si>
  <si>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</si>
  <si>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</si>
  <si>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</si>
  <si>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</si>
  <si>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</si>
  <si>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</si>
  <si>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</si>
  <si>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</si>
  <si>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</si>
  <si>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</si>
  <si>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</si>
  <si>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</si>
  <si>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</si>
  <si>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</si>
  <si>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</si>
  <si>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</si>
  <si>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</si>
  <si>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</si>
  <si>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</si>
  <si>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</si>
  <si>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</si>
  <si>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</si>
  <si>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</si>
  <si>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</si>
  <si>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</si>
  <si>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</si>
  <si>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</si>
  <si>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</si>
  <si>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</si>
  <si>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</si>
  <si>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</si>
  <si>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</si>
  <si>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</si>
  <si>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</si>
  <si>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</si>
  <si>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</si>
  <si>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</si>
  <si>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</si>
  <si>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</si>
  <si>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</si>
  <si>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</si>
  <si>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</si>
  <si>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</si>
  <si>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</si>
  <si>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</si>
  <si>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</si>
  <si>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</si>
  <si>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</si>
  <si>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</si>
  <si>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</si>
  <si>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</si>
  <si>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</si>
  <si>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</si>
  <si>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</si>
  <si>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</si>
  <si>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</si>
  <si>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</si>
  <si>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</si>
  <si>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</si>
  <si>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</si>
  <si>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</si>
  <si>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</si>
  <si>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</si>
  <si>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</si>
  <si>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</si>
  <si>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</si>
  <si>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</si>
  <si>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</si>
  <si>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</si>
  <si>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</si>
  <si>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</si>
  <si>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</si>
  <si>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</si>
  <si>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</si>
  <si>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</si>
  <si>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</si>
  <si>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</si>
  <si>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</si>
  <si>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</si>
  <si>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</si>
  <si>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</si>
  <si>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</si>
  <si>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</si>
  <si>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</si>
  <si>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</si>
  <si>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</si>
  <si>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</si>
  <si>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</si>
  <si>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</si>
  <si>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</si>
  <si>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</si>
  <si>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</si>
  <si>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</si>
  <si>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</si>
  <si>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</si>
  <si>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</si>
  <si>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</si>
  <si>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</si>
  <si>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</si>
  <si>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</si>
  <si>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</si>
  <si>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</si>
  <si>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</si>
  <si>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</si>
  <si>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</si>
  <si>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</si>
  <si>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</si>
  <si>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</si>
  <si>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</si>
  <si>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</si>
  <si>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</si>
  <si>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</si>
  <si>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</si>
  <si>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</si>
  <si>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</si>
  <si>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</si>
  <si>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</si>
  <si>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</si>
  <si>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</si>
  <si>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</si>
  <si>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</si>
  <si>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</si>
  <si>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</si>
  <si>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</si>
  <si>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</si>
  <si>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</si>
  <si>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</si>
  <si>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</si>
  <si>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</si>
  <si>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</si>
  <si>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</si>
  <si>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</si>
  <si>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</si>
  <si>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</si>
  <si>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</si>
  <si>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</si>
  <si>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</si>
  <si>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</si>
  <si>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</si>
  <si>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</si>
  <si>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</si>
  <si>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</si>
  <si>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</si>
  <si>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</si>
  <si>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</si>
  <si>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</si>
  <si>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</si>
  <si>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</si>
  <si>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</si>
  <si>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</si>
  <si>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</si>
  <si>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</si>
  <si>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</si>
  <si>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</si>
  <si>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</si>
  <si>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</si>
  <si>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</si>
  <si>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</si>
  <si>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</si>
  <si>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</si>
  <si>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</si>
  <si>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</si>
  <si>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</si>
  <si>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</si>
  <si>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</si>
  <si>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</si>
  <si>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</si>
  <si>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</si>
  <si>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</si>
  <si>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</si>
  <si>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</si>
  <si>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</si>
  <si>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</si>
  <si>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</si>
  <si>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</si>
  <si>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</si>
  <si>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</si>
  <si>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</si>
  <si>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</si>
  <si>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</si>
  <si>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</si>
  <si>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</si>
  <si>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</si>
  <si>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</si>
  <si>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</si>
  <si>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</si>
  <si>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</si>
  <si>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</si>
  <si>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</si>
  <si>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</si>
  <si>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</si>
  <si>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</si>
  <si>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</si>
  <si>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</si>
  <si>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</si>
  <si>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</si>
  <si>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</si>
  <si>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</si>
  <si>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</si>
  <si>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</si>
  <si>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</si>
  <si>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</si>
  <si>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</si>
  <si>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</si>
  <si>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</si>
  <si>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</si>
  <si>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</si>
  <si>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</si>
  <si>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</si>
  <si>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</si>
  <si>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</si>
  <si>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</si>
  <si>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</si>
  <si>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</si>
  <si>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</si>
  <si>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</si>
  <si>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</si>
  <si>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</si>
  <si>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</si>
  <si>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</si>
  <si>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</si>
  <si>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</si>
  <si>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</si>
  <si>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</si>
  <si>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</si>
  <si>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</si>
  <si>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</si>
  <si>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</si>
  <si>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</si>
  <si>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</si>
  <si>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</si>
  <si>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</si>
  <si>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</si>
  <si>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</si>
  <si>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</si>
  <si>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</si>
  <si>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</si>
  <si>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</si>
  <si>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</si>
  <si>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</si>
  <si>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</si>
  <si>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</si>
  <si>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</si>
  <si>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</si>
  <si>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</si>
  <si>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</si>
  <si>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</si>
  <si>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</si>
  <si>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</si>
  <si>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</si>
  <si>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</si>
  <si>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</si>
  <si>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</si>
  <si>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</si>
  <si>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</si>
  <si>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</si>
  <si>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</si>
  <si>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</si>
  <si>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</si>
  <si>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</si>
  <si>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</si>
  <si>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</si>
  <si>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</si>
  <si>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</si>
  <si>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</si>
  <si>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</si>
  <si>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</si>
  <si>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</si>
  <si>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</si>
  <si>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</si>
  <si>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</si>
  <si>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</si>
  <si>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</si>
  <si>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</si>
  <si>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</si>
  <si>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</si>
  <si>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</si>
  <si>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</si>
  <si>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</si>
  <si>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</si>
  <si>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</si>
  <si>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</si>
  <si>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</si>
  <si>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</si>
  <si>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</si>
  <si>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</si>
  <si>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</si>
  <si>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</si>
  <si>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</si>
  <si>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</si>
  <si>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</si>
  <si>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</si>
  <si>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</si>
  <si>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</si>
  <si>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</si>
  <si>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</si>
  <si>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</si>
  <si>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</si>
  <si>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</si>
  <si>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</si>
  <si>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</si>
  <si>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</si>
  <si>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</si>
  <si>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</si>
  <si>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</si>
  <si>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</si>
  <si>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</si>
  <si>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</si>
  <si>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</si>
  <si>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</si>
  <si>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</si>
  <si>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</si>
  <si>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</si>
  <si>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</si>
  <si>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</si>
  <si>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</si>
  <si>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</si>
  <si>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</si>
  <si>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</si>
  <si>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</si>
  <si>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</si>
  <si>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</si>
  <si>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</si>
  <si>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</si>
  <si>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</si>
  <si>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</si>
  <si>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</si>
  <si>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</si>
  <si>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</si>
  <si>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</si>
  <si>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</si>
  <si>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</si>
  <si>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</si>
  <si>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</si>
  <si>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</si>
  <si>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</si>
  <si>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</si>
  <si>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</si>
  <si>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</si>
  <si>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</si>
  <si>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</si>
  <si>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</si>
  <si>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</si>
  <si>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</si>
  <si>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</si>
  <si>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</si>
  <si>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</si>
  <si>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</si>
  <si>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</si>
  <si>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</si>
  <si>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</si>
  <si>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</si>
  <si>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</si>
  <si>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</si>
  <si>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</si>
  <si>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</si>
  <si>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</si>
  <si>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</si>
  <si>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</si>
  <si>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</si>
  <si>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</si>
  <si>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</si>
  <si>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</si>
  <si>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</si>
  <si>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</si>
  <si>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</si>
  <si>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</si>
  <si>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</si>
  <si>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</si>
  <si>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</si>
  <si>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</si>
  <si>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</si>
  <si>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</si>
  <si>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</si>
  <si>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</si>
  <si>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</si>
  <si>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</si>
  <si>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</si>
  <si>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</si>
  <si>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</si>
  <si>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</si>
  <si>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</si>
  <si>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</si>
  <si>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</si>
  <si>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</si>
  <si>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</si>
  <si>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</si>
  <si>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</si>
  <si>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</si>
  <si>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</si>
  <si>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</si>
  <si>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</si>
  <si>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</si>
  <si>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</si>
  <si>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</si>
  <si>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</si>
  <si>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</si>
  <si>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</si>
  <si>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</si>
  <si>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</si>
  <si>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</si>
  <si>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</si>
  <si>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</si>
  <si>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</si>
  <si>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</si>
  <si>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</si>
  <si>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</si>
  <si>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</si>
  <si>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</si>
  <si>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</si>
  <si>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</si>
  <si>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</si>
  <si>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</si>
  <si>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</si>
  <si>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</si>
  <si>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</si>
  <si>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</si>
  <si>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</si>
  <si>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</si>
  <si>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</si>
  <si>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</si>
  <si>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</si>
  <si>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</si>
  <si>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</si>
  <si>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</si>
  <si>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</si>
  <si>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</si>
  <si>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</si>
  <si>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</si>
  <si>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</si>
  <si>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</si>
  <si>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</si>
  <si>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</si>
  <si>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</si>
  <si>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</si>
  <si>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</si>
  <si>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</si>
  <si>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</si>
  <si>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</si>
  <si>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</si>
  <si>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</si>
  <si>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</si>
  <si>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</si>
  <si>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</si>
  <si>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</si>
  <si>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</si>
  <si>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</si>
  <si>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</si>
  <si>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</si>
  <si>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</si>
  <si>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</si>
  <si>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</si>
  <si>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</si>
  <si>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</si>
  <si>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</si>
  <si>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</si>
  <si>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</si>
  <si>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</si>
  <si>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</si>
  <si>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</si>
  <si>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</si>
  <si>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</si>
  <si>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</si>
  <si>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</si>
  <si>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</si>
  <si>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</si>
  <si>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</si>
  <si>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</si>
  <si>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</si>
  <si>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</si>
  <si>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</si>
  <si>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</si>
  <si>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</si>
  <si>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</si>
  <si>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</si>
  <si>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</si>
  <si>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</si>
  <si>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</si>
  <si>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</si>
  <si>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</si>
  <si>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</si>
  <si>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</si>
  <si>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</si>
  <si>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</si>
  <si>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</si>
  <si>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</si>
  <si>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</si>
  <si>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</si>
  <si>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</si>
  <si>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</si>
  <si>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</si>
  <si>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</si>
  <si>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</si>
  <si>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</si>
  <si>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</si>
  <si>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</si>
  <si>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</si>
  <si>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</si>
  <si>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</si>
  <si>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</si>
  <si>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</si>
  <si>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</si>
  <si>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</si>
  <si>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</si>
  <si>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</si>
  <si>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</si>
  <si>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</si>
  <si>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</si>
  <si>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</si>
  <si>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</si>
  <si>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</si>
  <si>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</si>
  <si>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</si>
  <si>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</si>
  <si>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</si>
  <si>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</si>
  <si>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</si>
  <si>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</si>
  <si>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</si>
  <si>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</si>
  <si>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</si>
  <si>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</si>
  <si>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</si>
  <si>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</si>
  <si>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</si>
  <si>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</si>
  <si>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</si>
  <si>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</si>
  <si>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</si>
  <si>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</si>
  <si>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</si>
  <si>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</si>
  <si>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</si>
  <si>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</si>
  <si>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</si>
  <si>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</si>
  <si>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</si>
  <si>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</si>
  <si>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</si>
  <si>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</si>
  <si>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</si>
  <si>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</si>
  <si>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</si>
  <si>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</si>
  <si>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</si>
  <si>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</si>
  <si>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</si>
  <si>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</si>
  <si>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</si>
  <si>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</si>
  <si>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</si>
  <si>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</si>
  <si>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</si>
  <si>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</si>
  <si>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</si>
  <si>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</si>
  <si>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</si>
  <si>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</si>
  <si>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</si>
  <si>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</si>
  <si>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</si>
  <si>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</si>
  <si>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</si>
  <si>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</si>
  <si>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</si>
  <si>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</si>
  <si>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</si>
  <si>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</si>
  <si>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</si>
  <si>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</si>
  <si>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</si>
  <si>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</si>
  <si>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</si>
  <si>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</si>
  <si>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</si>
  <si>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</si>
  <si>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</si>
  <si>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</si>
  <si>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</si>
  <si>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</si>
  <si>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</si>
  <si>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</si>
  <si>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</si>
  <si>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</si>
  <si>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</si>
  <si>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</si>
  <si>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</si>
  <si>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</si>
  <si>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</si>
  <si>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</si>
  <si>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</si>
  <si>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</si>
  <si>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</si>
  <si>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</si>
  <si>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</si>
  <si>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</si>
  <si>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</si>
  <si>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</si>
  <si>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</si>
  <si>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</si>
  <si>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</si>
  <si>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</si>
  <si>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</si>
  <si>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</si>
  <si>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</si>
  <si>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</si>
  <si>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</si>
  <si>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</si>
  <si>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</si>
  <si>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</si>
  <si>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</si>
  <si>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</si>
  <si>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</si>
  <si>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</si>
  <si>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</si>
  <si>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</si>
  <si>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</si>
  <si>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</si>
  <si>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</si>
  <si>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</si>
  <si>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</si>
  <si>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</si>
  <si>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</si>
  <si>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</si>
  <si>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</si>
  <si>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</si>
  <si>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</si>
  <si>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</si>
  <si>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</si>
  <si>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</si>
  <si>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</si>
  <si>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</si>
  <si>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</si>
  <si>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</si>
  <si>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</si>
  <si>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</si>
  <si>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</si>
  <si>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</si>
  <si>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</si>
  <si>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</si>
  <si>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</si>
  <si>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</si>
  <si>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</si>
  <si>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</si>
  <si>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</si>
  <si>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</si>
  <si>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</si>
  <si>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</si>
  <si>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</si>
  <si>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</si>
  <si>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</si>
  <si>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</si>
  <si>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</si>
  <si>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</si>
  <si>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</si>
  <si>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</si>
  <si>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</si>
  <si>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</si>
  <si>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</si>
  <si>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</si>
  <si>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</si>
  <si>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</si>
  <si>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</si>
  <si>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</si>
  <si>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</si>
  <si>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</si>
  <si>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</si>
  <si>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</si>
  <si>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</si>
  <si>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</si>
  <si>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</si>
  <si>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</si>
  <si>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</si>
  <si>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</si>
  <si>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</si>
  <si>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</si>
  <si>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</si>
  <si>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</si>
  <si>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</si>
  <si>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</si>
  <si>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</si>
  <si>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</si>
  <si>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</si>
  <si>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</si>
  <si>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</si>
  <si>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</si>
  <si>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</si>
  <si>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</si>
  <si>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</si>
  <si>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</si>
  <si>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</si>
  <si>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</si>
  <si>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</si>
  <si>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</si>
  <si>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</si>
  <si>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</si>
  <si>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</si>
  <si>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</si>
  <si>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</si>
  <si>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</si>
  <si>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</si>
  <si>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</si>
  <si>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</si>
  <si>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</si>
  <si>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</si>
  <si>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</si>
  <si>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</si>
  <si>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</si>
  <si>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</si>
  <si>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</si>
  <si>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</si>
  <si>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</si>
  <si>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</si>
  <si>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</si>
  <si>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</si>
  <si>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</si>
  <si>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</si>
  <si>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</si>
  <si>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</si>
  <si>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</si>
  <si>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</si>
  <si>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</si>
  <si>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</si>
  <si>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</si>
  <si>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</si>
  <si>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</si>
  <si>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</si>
  <si>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</si>
  <si>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</si>
  <si>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</si>
  <si>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</si>
  <si>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</si>
  <si>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</si>
  <si>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</si>
  <si>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</si>
  <si>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</si>
  <si>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</si>
  <si>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</si>
  <si>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</si>
  <si>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</si>
  <si>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</si>
  <si>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</si>
  <si>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</si>
  <si>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</si>
  <si>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</si>
  <si>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</si>
  <si>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</si>
  <si>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</si>
  <si>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</si>
  <si>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</si>
  <si>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</si>
  <si>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</si>
  <si>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</si>
  <si>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</si>
  <si>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</si>
  <si>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</si>
  <si>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</si>
  <si>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</si>
  <si>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</si>
  <si>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</si>
  <si>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</si>
  <si>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</si>
  <si>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</si>
  <si>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</si>
  <si>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</si>
  <si>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</si>
  <si>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</si>
  <si>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</si>
  <si>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</si>
  <si>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</si>
  <si>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</si>
  <si>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</si>
  <si>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</si>
  <si>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</si>
  <si>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</si>
  <si>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</si>
  <si>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</si>
  <si>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</si>
  <si>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</si>
  <si>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</si>
  <si>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</si>
  <si>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</si>
  <si>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</si>
  <si>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</si>
  <si>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</si>
  <si>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</si>
  <si>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</si>
  <si>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</si>
  <si>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</si>
  <si>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</si>
  <si>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</si>
  <si>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</si>
  <si>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</si>
  <si>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</si>
  <si>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</si>
  <si>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</si>
  <si>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</si>
  <si>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</si>
  <si>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</si>
  <si>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</si>
  <si>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</si>
  <si>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</si>
  <si>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</si>
  <si>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</si>
  <si>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</si>
  <si>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</si>
  <si>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</si>
  <si>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</si>
  <si>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</si>
  <si>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</si>
  <si>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</si>
  <si>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</si>
  <si>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</si>
  <si>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</si>
  <si>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</si>
  <si>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</si>
  <si>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</si>
  <si>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</si>
  <si>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</si>
  <si>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</si>
  <si>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</si>
  <si>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</si>
  <si>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</si>
  <si>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</si>
  <si>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</si>
  <si>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</si>
  <si>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</si>
  <si>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</si>
  <si>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</si>
  <si>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</si>
  <si>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</si>
  <si>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</si>
  <si>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</si>
  <si>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</si>
  <si>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</si>
  <si>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</si>
  <si>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</si>
  <si>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</si>
  <si>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</si>
  <si>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</si>
  <si>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</si>
  <si>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</si>
  <si>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</si>
  <si>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</si>
  <si>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</si>
  <si>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</si>
  <si>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</si>
  <si>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</si>
  <si>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</si>
  <si>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</si>
  <si>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</si>
  <si>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</si>
  <si>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</si>
  <si>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</si>
  <si>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</si>
  <si>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</si>
  <si>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</si>
  <si>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</si>
  <si>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</si>
  <si>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</si>
  <si>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</si>
  <si>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</si>
  <si>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</si>
  <si>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</si>
  <si>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</si>
  <si>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</si>
  <si>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</si>
  <si>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</si>
  <si>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</si>
  <si>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</si>
  <si>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</si>
  <si>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</si>
  <si>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</si>
  <si>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</si>
  <si>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</si>
  <si>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</si>
  <si>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</si>
  <si>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</si>
  <si>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</si>
  <si>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</si>
  <si>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</si>
  <si>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</si>
  <si>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</si>
  <si>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</si>
  <si>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</si>
  <si>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</si>
  <si>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</si>
  <si>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</si>
  <si>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</si>
  <si>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</si>
  <si>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</si>
  <si>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</si>
  <si>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</si>
  <si>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</si>
  <si>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</si>
  <si>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</si>
  <si>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</si>
  <si>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</si>
  <si>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</si>
  <si>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</si>
  <si>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</si>
  <si>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</si>
  <si>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</si>
  <si>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</si>
  <si>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</si>
  <si>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</si>
  <si>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</si>
  <si>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</si>
  <si>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</si>
  <si>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</si>
  <si>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</si>
  <si>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</si>
  <si>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</si>
  <si>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</si>
  <si>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</si>
  <si>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</si>
  <si>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</si>
  <si>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</si>
  <si>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</si>
  <si>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</si>
  <si>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</si>
  <si>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</si>
  <si>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</si>
  <si>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</si>
  <si>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</si>
  <si>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</si>
  <si>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</si>
  <si>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</si>
  <si>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</si>
  <si>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</si>
  <si>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</si>
  <si>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</si>
  <si>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</si>
  <si>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</si>
  <si>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</si>
  <si>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</si>
  <si>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</si>
  <si>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</si>
  <si>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</si>
  <si>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</si>
  <si>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</si>
  <si>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</si>
  <si>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</si>
  <si>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</si>
  <si>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</si>
  <si>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</si>
  <si>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</si>
  <si>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</si>
  <si>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</si>
  <si>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</si>
  <si>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</si>
  <si>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</si>
  <si>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</si>
  <si>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</si>
  <si>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</si>
  <si>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</si>
  <si>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</si>
  <si>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</si>
  <si>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</si>
  <si>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</si>
  <si>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</si>
  <si>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</si>
  <si>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</si>
  <si>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</si>
  <si>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</si>
  <si>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</si>
  <si>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</si>
  <si>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</si>
  <si>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</si>
  <si>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</si>
  <si>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</si>
  <si>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</si>
  <si>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</si>
  <si>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</si>
  <si>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</si>
  <si>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</si>
  <si>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</si>
  <si>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</si>
  <si>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</si>
  <si>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</si>
  <si>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</si>
  <si>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</si>
  <si>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</si>
  <si>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</si>
  <si>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</si>
  <si>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</si>
  <si>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</si>
  <si>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</si>
  <si>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</si>
  <si>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</si>
  <si>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</si>
  <si>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</si>
  <si>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</si>
  <si>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</si>
  <si>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</si>
  <si>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</si>
  <si>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</si>
  <si>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</si>
  <si>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</si>
  <si>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</si>
  <si>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</si>
  <si>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</si>
  <si>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</si>
  <si>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</si>
  <si>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</si>
  <si>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</si>
  <si>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</si>
  <si>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</si>
  <si>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</si>
  <si>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</si>
  <si>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</si>
  <si>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</si>
  <si>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</si>
  <si>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</si>
  <si>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</si>
  <si>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</si>
  <si>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</si>
  <si>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</si>
  <si>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</si>
  <si>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</si>
  <si>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</si>
  <si>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</si>
  <si>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</si>
  <si>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</si>
  <si>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</si>
  <si>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</si>
  <si>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</si>
  <si>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</si>
  <si>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</si>
  <si>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</si>
  <si>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</si>
  <si>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</si>
  <si>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</si>
  <si>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</si>
  <si>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</si>
  <si>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</si>
  <si>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</si>
  <si>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</si>
  <si>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</si>
  <si>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</si>
  <si>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</si>
  <si>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</si>
  <si>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</si>
  <si>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</si>
  <si>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</si>
  <si>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</si>
  <si>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</si>
  <si>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</si>
  <si>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</si>
  <si>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</si>
  <si>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</si>
  <si>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</si>
  <si>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</si>
  <si>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</si>
  <si>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</si>
  <si>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</si>
  <si>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</si>
  <si>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</si>
  <si>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</si>
  <si>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</si>
  <si>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</si>
  <si>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</si>
  <si>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</si>
  <si>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</si>
  <si>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</si>
  <si>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</si>
  <si>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</si>
  <si>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</si>
  <si>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</si>
  <si>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</si>
  <si>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</si>
  <si>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</si>
  <si>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</si>
  <si>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</si>
  <si>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</si>
  <si>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</si>
  <si>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</si>
  <si>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</si>
  <si>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</si>
  <si>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</si>
  <si>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</si>
  <si>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</si>
  <si>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</si>
  <si>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</si>
  <si>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</si>
  <si>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</si>
  <si>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</si>
  <si>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</si>
  <si>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</si>
  <si>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</si>
  <si>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</si>
  <si>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</si>
  <si>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</si>
  <si>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</si>
  <si>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</si>
  <si>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</si>
  <si>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</si>
  <si>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</si>
  <si>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</si>
  <si>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</si>
  <si>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</si>
  <si>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</si>
  <si>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</si>
  <si>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</si>
  <si>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</si>
  <si>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</si>
  <si>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</si>
  <si>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</si>
  <si>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</si>
  <si>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</si>
  <si>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</si>
  <si>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</si>
  <si>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</si>
  <si>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</si>
  <si>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</si>
  <si>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</si>
  <si>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</si>
  <si>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</si>
  <si>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</si>
  <si>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</si>
  <si>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</si>
  <si>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</si>
  <si>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</si>
  <si>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</si>
  <si>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</si>
  <si>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</si>
  <si>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</si>
  <si>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</si>
  <si>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</si>
  <si>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</si>
  <si>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</si>
  <si>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</si>
  <si>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</si>
  <si>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</si>
  <si>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</si>
  <si>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</si>
  <si>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</si>
  <si>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</si>
  <si>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</si>
  <si>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</si>
  <si>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</si>
  <si>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</si>
  <si>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</si>
  <si>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</si>
  <si>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</si>
  <si>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</si>
  <si>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</si>
  <si>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</si>
  <si>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</si>
  <si>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</si>
  <si>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</si>
  <si>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</si>
  <si>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</si>
  <si>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</si>
  <si>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</si>
  <si>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</si>
  <si>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</si>
  <si>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</si>
  <si>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</si>
  <si>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</si>
  <si>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</si>
  <si>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</si>
  <si>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</si>
  <si>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</si>
  <si>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</si>
  <si>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</si>
  <si>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</si>
  <si>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</si>
  <si>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</si>
  <si>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</si>
  <si>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</si>
  <si>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</si>
  <si>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</si>
  <si>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</si>
  <si>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</si>
  <si>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</si>
  <si>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</si>
  <si>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</si>
  <si>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</si>
  <si>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</si>
  <si>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</si>
  <si>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</si>
  <si>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</si>
  <si>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</si>
  <si>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</si>
  <si>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</si>
  <si>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</si>
  <si>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</si>
  <si>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</si>
  <si>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</si>
  <si>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</si>
  <si>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</si>
  <si>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</si>
  <si>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</si>
  <si>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</si>
  <si>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</si>
  <si>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</si>
  <si>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</si>
  <si>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</si>
  <si>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</si>
  <si>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</si>
  <si>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</si>
  <si>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</si>
  <si>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</si>
  <si>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</si>
  <si>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</si>
  <si>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</si>
  <si>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</si>
  <si>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</si>
  <si>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</si>
  <si>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</si>
  <si>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</si>
  <si>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</si>
  <si>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</si>
  <si>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</si>
  <si>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</si>
  <si>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</si>
  <si>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</si>
  <si>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</si>
  <si>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</si>
  <si>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</si>
  <si>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</si>
  <si>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</si>
  <si>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</si>
  <si>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</si>
  <si>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</si>
  <si>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</si>
  <si>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</si>
  <si>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</si>
  <si>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</si>
  <si>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</si>
  <si>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</si>
  <si>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</si>
  <si>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</si>
  <si>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</si>
  <si>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</si>
  <si>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</si>
  <si>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</si>
  <si>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</si>
  <si>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</si>
  <si>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</si>
  <si>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</si>
  <si>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</si>
  <si>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</si>
  <si>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</si>
  <si>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</si>
  <si>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</si>
  <si>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</si>
  <si>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</si>
  <si>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</si>
  <si>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</si>
  <si>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</si>
  <si>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</si>
  <si>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</si>
  <si>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</si>
  <si>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</si>
  <si>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</si>
  <si>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</si>
  <si>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</si>
  <si>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</si>
  <si>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</si>
  <si>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</si>
  <si>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</si>
  <si>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</si>
  <si>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</si>
  <si>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</si>
  <si>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</si>
  <si>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</si>
  <si>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</si>
  <si>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</si>
  <si>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</si>
  <si>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</si>
  <si>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</si>
  <si>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</si>
  <si>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</si>
  <si>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</si>
  <si>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</si>
  <si>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</si>
  <si>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</si>
  <si>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</si>
  <si>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</si>
  <si>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</si>
  <si>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</si>
  <si>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</si>
  <si>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</si>
  <si>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</si>
  <si>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</si>
  <si>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</si>
  <si>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</si>
  <si>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</si>
  <si>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</si>
  <si>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</si>
  <si>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</si>
  <si>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</si>
  <si>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</si>
  <si>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</si>
  <si>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</si>
  <si>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</si>
  <si>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</si>
  <si>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</si>
  <si>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</si>
  <si>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</si>
  <si>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</si>
  <si>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</si>
  <si>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</si>
  <si>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</si>
  <si>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</si>
  <si>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</si>
  <si>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</si>
  <si>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</si>
  <si>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</si>
  <si>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</si>
  <si>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</si>
  <si>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</si>
  <si>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</si>
  <si>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</si>
  <si>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</si>
  <si>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</si>
  <si>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</si>
  <si>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</si>
  <si>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</si>
  <si>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</si>
  <si>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</si>
  <si>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</si>
  <si>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</si>
  <si>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</si>
  <si>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</si>
  <si>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</si>
  <si>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</si>
  <si>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</si>
  <si>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</si>
  <si>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</si>
  <si>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</si>
  <si>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</si>
  <si>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</si>
  <si>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</si>
  <si>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</si>
  <si>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</si>
  <si>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</si>
  <si>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</si>
  <si>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</si>
  <si>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</si>
  <si>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</si>
  <si>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</si>
  <si>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</si>
  <si>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</si>
  <si>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</si>
  <si>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</si>
  <si>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</si>
  <si>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</si>
  <si>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</si>
  <si>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</si>
  <si>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</si>
  <si>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</si>
  <si>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</si>
  <si>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</si>
  <si>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</si>
  <si>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</si>
  <si>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</si>
  <si>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</si>
  <si>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</si>
  <si>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</si>
  <si>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</si>
  <si>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</si>
  <si>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</si>
  <si>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</si>
  <si>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</si>
  <si>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</si>
  <si>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</si>
  <si>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</si>
  <si>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</si>
  <si>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</si>
  <si>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</si>
  <si>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</si>
  <si>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</si>
  <si>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</si>
  <si>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</si>
  <si>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</si>
  <si>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</si>
  <si>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</si>
  <si>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</si>
  <si>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</si>
  <si>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</si>
  <si>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</si>
  <si>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</si>
  <si>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</si>
  <si>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</si>
  <si>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</si>
  <si>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</si>
  <si>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</si>
  <si>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</si>
  <si>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</si>
  <si>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</si>
  <si>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</si>
  <si>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</si>
  <si>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</si>
  <si>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</si>
  <si>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</si>
  <si>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</si>
  <si>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</si>
  <si>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</si>
  <si>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</si>
  <si>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</si>
  <si>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</si>
  <si>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</si>
  <si>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</si>
  <si>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</si>
  <si>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</si>
  <si>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</si>
  <si>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</si>
  <si>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</si>
  <si>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</si>
  <si>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</si>
  <si>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</si>
  <si>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</si>
  <si>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</si>
  <si>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</si>
  <si>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</si>
  <si>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</si>
  <si>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</si>
  <si>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</si>
  <si>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</si>
  <si>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</si>
  <si>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</si>
  <si>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</si>
  <si>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</si>
  <si>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</si>
  <si>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</si>
  <si>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</si>
  <si>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</si>
  <si>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</si>
  <si>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</si>
  <si>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</si>
  <si>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</si>
  <si>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</si>
  <si>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</si>
  <si>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</si>
  <si>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</si>
  <si>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</si>
  <si>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</si>
  <si>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</si>
  <si>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</si>
  <si>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</si>
  <si>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</si>
  <si>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</si>
  <si>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</si>
  <si>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</si>
  <si>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</si>
  <si>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</si>
  <si>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</si>
  <si>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</si>
  <si>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</si>
  <si>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</si>
  <si>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</si>
  <si>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</si>
  <si>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</si>
  <si>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</si>
  <si>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</si>
  <si>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</si>
  <si>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</si>
  <si>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</si>
  <si>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</si>
  <si>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</si>
  <si>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</si>
  <si>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</si>
  <si>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</si>
  <si>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</si>
  <si>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</si>
  <si>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</si>
  <si>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</si>
  <si>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</si>
  <si>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</si>
  <si>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</si>
  <si>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</si>
  <si>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</si>
  <si>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</si>
  <si>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</si>
  <si>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</si>
  <si>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</si>
  <si>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</si>
  <si>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</si>
  <si>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</si>
  <si>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</si>
  <si>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</si>
  <si>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</si>
  <si>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</si>
  <si>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</si>
  <si>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</si>
  <si>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</si>
  <si>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</si>
  <si>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</si>
  <si>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</si>
  <si>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</si>
  <si>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</si>
  <si>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</si>
  <si>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</si>
  <si>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</si>
  <si>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</si>
  <si>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</si>
  <si>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</si>
  <si>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</si>
  <si>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</si>
  <si>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</si>
  <si>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</si>
  <si>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</si>
  <si>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</si>
  <si>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</si>
  <si>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</si>
  <si>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</si>
  <si>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</si>
  <si>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</si>
  <si>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</si>
  <si>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</si>
  <si>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</si>
  <si>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</si>
  <si>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</si>
  <si>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</si>
  <si>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</si>
  <si>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</si>
  <si>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</si>
  <si>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</si>
  <si>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</si>
  <si>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</si>
  <si>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</si>
  <si>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</si>
  <si>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</si>
  <si>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</si>
  <si>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</si>
  <si>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</si>
  <si>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</si>
  <si>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</si>
  <si>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</si>
  <si>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</si>
  <si>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</si>
  <si>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</si>
  <si>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</si>
  <si>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</si>
  <si>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</si>
  <si>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</si>
  <si>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</si>
  <si>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</si>
  <si>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</si>
  <si>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</si>
  <si>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</si>
  <si>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</si>
  <si>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</si>
  <si>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</si>
  <si>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</si>
  <si>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</si>
  <si>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</si>
  <si>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</si>
  <si>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</si>
  <si>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</si>
  <si>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</si>
  <si>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</si>
  <si>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</si>
  <si>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</si>
  <si>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</si>
  <si>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</si>
  <si>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</si>
  <si>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</si>
  <si>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</si>
  <si>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</si>
  <si>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</si>
  <si>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</si>
  <si>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</si>
  <si>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</si>
  <si>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</si>
  <si>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</si>
  <si>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</si>
  <si>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</si>
  <si>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</si>
  <si>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</si>
  <si>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</si>
  <si>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</si>
  <si>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</si>
  <si>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</si>
  <si>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</si>
  <si>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</si>
  <si>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</si>
  <si>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</si>
  <si>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</si>
  <si>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</si>
  <si>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</si>
  <si>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</si>
  <si>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</si>
  <si>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</si>
  <si>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</si>
  <si>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</si>
  <si>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</si>
  <si>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</si>
  <si>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</si>
  <si>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</si>
  <si>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</si>
  <si>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</si>
  <si>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</si>
  <si>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</si>
  <si>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</si>
  <si>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</si>
  <si>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</si>
  <si>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</si>
  <si>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</si>
  <si>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</si>
  <si>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</si>
  <si>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</si>
  <si>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</si>
  <si>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</si>
  <si>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</si>
  <si>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</si>
  <si>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</si>
  <si>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</si>
  <si>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</si>
  <si>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</si>
  <si>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</si>
  <si>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</si>
  <si>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</si>
  <si>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</si>
  <si>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</si>
  <si>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</si>
  <si>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</si>
  <si>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</si>
  <si>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</si>
  <si>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</si>
  <si>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</si>
  <si>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</si>
  <si>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</si>
  <si>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</si>
  <si>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</si>
  <si>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</si>
  <si>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</si>
  <si>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</si>
  <si>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</si>
  <si>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</si>
  <si>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</si>
  <si>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</si>
  <si>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</si>
  <si>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</si>
  <si>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</si>
  <si>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</si>
  <si>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</si>
  <si>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</si>
  <si>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</si>
  <si>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</si>
  <si>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</si>
  <si>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</si>
  <si>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</si>
  <si>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</si>
  <si>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</si>
  <si>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</si>
  <si>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</si>
  <si>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</si>
  <si>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</si>
  <si>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</si>
  <si>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</si>
  <si>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</si>
  <si>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</si>
  <si>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</si>
  <si>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</si>
  <si>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</si>
  <si>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</si>
  <si>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</si>
  <si>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</si>
  <si>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</si>
  <si>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</si>
  <si>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</si>
  <si>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</si>
  <si>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</si>
  <si>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</si>
  <si>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</si>
  <si>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</si>
  <si>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</si>
  <si>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</si>
  <si>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</si>
  <si>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</si>
  <si>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</si>
  <si>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</si>
  <si>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</si>
  <si>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</si>
  <si>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</si>
  <si>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</si>
  <si>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</si>
  <si>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</si>
  <si>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</si>
  <si>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</si>
  <si>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</si>
  <si>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</si>
  <si>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</si>
  <si>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</si>
  <si>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</si>
  <si>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</si>
  <si>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</si>
  <si>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</si>
  <si>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</si>
  <si>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</si>
  <si>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</si>
  <si>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</si>
  <si>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</si>
  <si>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</si>
  <si>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</si>
  <si>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</si>
  <si>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</si>
  <si>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</si>
  <si>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</si>
  <si>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</si>
  <si>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</si>
  <si>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</si>
  <si>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</si>
  <si>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</si>
  <si>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</si>
  <si>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</si>
  <si>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</si>
  <si>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</si>
  <si>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</si>
  <si>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</si>
  <si>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</si>
  <si>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</si>
  <si>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</si>
  <si>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</si>
  <si>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</si>
  <si>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</si>
  <si>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</si>
  <si>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</si>
  <si>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</si>
  <si>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</si>
  <si>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</si>
  <si>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</si>
  <si>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</si>
  <si>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</si>
  <si>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</si>
  <si>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</si>
  <si>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</si>
  <si>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</si>
  <si>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</si>
  <si>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</si>
  <si>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</si>
  <si>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</si>
  <si>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</si>
  <si>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</si>
  <si>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</si>
  <si>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</si>
  <si>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</si>
  <si>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</si>
  <si>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</si>
  <si>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</si>
  <si>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</si>
  <si>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</si>
  <si>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</si>
  <si>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</si>
  <si>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</si>
  <si>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</si>
  <si>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</si>
  <si>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</si>
  <si>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</si>
  <si>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</si>
  <si>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</si>
  <si>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</si>
  <si>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</si>
  <si>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</si>
  <si>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</si>
  <si>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</si>
  <si>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</si>
  <si>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</si>
  <si>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</si>
  <si>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</si>
  <si>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</si>
  <si>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</si>
  <si>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</si>
  <si>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</si>
  <si>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</si>
  <si>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</si>
  <si>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</si>
  <si>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</si>
  <si>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</si>
  <si>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</si>
  <si>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</si>
  <si>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</si>
  <si>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</si>
  <si>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</si>
  <si>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</si>
  <si>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</si>
  <si>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</si>
  <si>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</si>
  <si>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</si>
  <si>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</si>
  <si>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</si>
  <si>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</si>
  <si>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</si>
  <si>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</si>
  <si>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</si>
  <si>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</si>
  <si>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</si>
  <si>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</si>
  <si>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</si>
  <si>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</si>
  <si>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</si>
  <si>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</si>
  <si>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</si>
  <si>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</si>
  <si>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</si>
  <si>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</si>
  <si>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</si>
  <si>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</si>
  <si>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</si>
  <si>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</si>
  <si>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</si>
  <si>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</si>
  <si>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</si>
  <si>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</si>
  <si>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</si>
  <si>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</si>
  <si>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</si>
  <si>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</si>
  <si>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</si>
  <si>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</si>
  <si>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</si>
  <si>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</si>
  <si>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</si>
  <si>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</si>
  <si>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</si>
  <si>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</si>
  <si>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</si>
  <si>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</si>
  <si>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</si>
  <si>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</si>
  <si>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</si>
  <si>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</si>
  <si>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</si>
  <si>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</si>
  <si>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</si>
  <si>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</si>
  <si>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</si>
  <si>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</si>
  <si>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</si>
  <si>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</si>
  <si>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</si>
  <si>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</si>
  <si>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</si>
  <si>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</si>
  <si>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</si>
  <si>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</si>
  <si>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</si>
  <si>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</si>
  <si>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</si>
  <si>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</si>
  <si>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</si>
  <si>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</si>
  <si>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</si>
  <si>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</si>
  <si>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</si>
  <si>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</si>
  <si>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</si>
  <si>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</si>
  <si>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</si>
  <si>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</si>
  <si>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</si>
  <si>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</si>
  <si>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</si>
  <si>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</si>
  <si>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</si>
  <si>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</si>
  <si>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</si>
  <si>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</si>
  <si>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</si>
  <si>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</si>
  <si>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</si>
  <si>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</si>
  <si>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</si>
  <si>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</si>
  <si>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</si>
  <si>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</si>
  <si>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</si>
  <si>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</si>
  <si>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</si>
  <si>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</si>
  <si>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</si>
  <si>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</si>
  <si>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</si>
  <si>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</si>
  <si>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</si>
  <si>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</si>
  <si>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</si>
  <si>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</si>
  <si>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</si>
  <si>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</si>
  <si>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</si>
  <si>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</si>
  <si>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</si>
  <si>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</si>
  <si>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</si>
  <si>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</si>
  <si>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</si>
  <si>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</si>
  <si>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</si>
  <si>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</si>
  <si>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</si>
  <si>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</si>
  <si>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</si>
  <si>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</si>
  <si>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</si>
  <si>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</si>
  <si>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</si>
  <si>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</si>
  <si>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</si>
  <si>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</si>
  <si>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</si>
  <si>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</si>
  <si>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</si>
  <si>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</si>
  <si>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</si>
  <si>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</si>
  <si>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</si>
  <si>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</si>
  <si>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</si>
  <si>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</si>
  <si>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</si>
  <si>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</si>
  <si>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</si>
  <si>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</si>
  <si>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</si>
  <si>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</si>
  <si>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</si>
  <si>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</si>
  <si>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</si>
  <si>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</si>
  <si>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</si>
  <si>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</si>
  <si>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</si>
  <si>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</si>
  <si>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</si>
  <si>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</si>
  <si>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</si>
  <si>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</si>
  <si>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</si>
  <si>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</si>
  <si>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</si>
  <si>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</si>
  <si>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</si>
  <si>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</si>
  <si>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</si>
  <si>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</si>
  <si>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</si>
  <si>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</si>
  <si>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</si>
  <si>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</si>
  <si>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</si>
  <si>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</si>
  <si>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</si>
  <si>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</si>
  <si>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</si>
  <si>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</si>
  <si>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</si>
  <si>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</si>
  <si>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</si>
  <si>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</si>
  <si>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</si>
  <si>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</si>
  <si>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</si>
  <si>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</si>
  <si>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</si>
  <si>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</si>
  <si>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</si>
  <si>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</si>
  <si>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</si>
  <si>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</si>
  <si>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</si>
  <si>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</si>
  <si>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</si>
  <si>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</si>
  <si>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</si>
  <si>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</si>
  <si>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</si>
  <si>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</si>
  <si>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</si>
  <si>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</si>
  <si>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</si>
  <si>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</si>
  <si>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</si>
  <si>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</si>
  <si>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</si>
  <si>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</si>
  <si>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</si>
  <si>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</si>
  <si>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</si>
  <si>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</si>
  <si>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</si>
  <si>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</si>
  <si>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</si>
  <si>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</si>
  <si>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</si>
  <si>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</si>
  <si>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</si>
  <si>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</si>
  <si>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</si>
  <si>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</si>
  <si>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</si>
  <si>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</si>
  <si>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</si>
  <si>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</si>
  <si>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</si>
  <si>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</si>
  <si>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</si>
  <si>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</si>
  <si>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</si>
  <si>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</si>
  <si>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</si>
  <si>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</si>
  <si>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</si>
  <si>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</si>
  <si>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</si>
  <si>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</si>
  <si>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</si>
  <si>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</si>
  <si>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</si>
  <si>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</si>
  <si>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</si>
  <si>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</si>
  <si>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</si>
  <si>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</si>
  <si>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</si>
  <si>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</si>
  <si>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</si>
  <si>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</si>
  <si>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</si>
  <si>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</si>
  <si>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</si>
  <si>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</si>
  <si>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</si>
  <si>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</si>
  <si>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</si>
  <si>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</si>
  <si>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</si>
  <si>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</si>
  <si>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</si>
  <si>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</si>
  <si>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</si>
  <si>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</si>
  <si>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</si>
  <si>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</si>
  <si>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</si>
  <si>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</si>
  <si>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</si>
  <si>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</si>
  <si>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</si>
  <si>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</si>
  <si>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</si>
  <si>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</si>
  <si>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</si>
  <si>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</si>
  <si>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</si>
  <si>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</si>
  <si>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</si>
  <si>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</si>
  <si>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</si>
  <si>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</si>
  <si>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</si>
  <si>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</si>
  <si>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</si>
  <si>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</si>
  <si>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</si>
  <si>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</si>
  <si>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</si>
  <si>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</si>
  <si>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</si>
  <si>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</si>
  <si>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</si>
  <si>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</si>
  <si>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</si>
  <si>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</si>
  <si>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</si>
  <si>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</si>
  <si>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</si>
  <si>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</si>
  <si>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</si>
  <si>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</si>
  <si>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</si>
  <si>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</si>
  <si>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</si>
  <si>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</si>
  <si>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</si>
  <si>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</si>
  <si>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</si>
  <si>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</si>
  <si>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</si>
  <si>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</si>
  <si>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</si>
  <si>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</si>
  <si>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</si>
  <si>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</si>
  <si>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</si>
  <si>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</si>
  <si>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</si>
  <si>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</si>
  <si>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</si>
  <si>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</si>
  <si>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</si>
  <si>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</si>
  <si>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</si>
  <si>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</si>
  <si>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</si>
  <si>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</si>
  <si>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</si>
  <si>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</si>
  <si>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</si>
  <si>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</si>
  <si>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</si>
  <si>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</si>
  <si>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</si>
  <si>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</si>
  <si>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</si>
  <si>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</si>
  <si>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</si>
  <si>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</si>
  <si>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</si>
  <si>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</si>
  <si>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</si>
  <si>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</si>
  <si>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</si>
  <si>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</si>
  <si>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</si>
  <si>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</si>
  <si>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</si>
  <si>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</si>
  <si>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</si>
  <si>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</si>
  <si>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</si>
  <si>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</si>
  <si>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</si>
  <si>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</si>
  <si>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</si>
  <si>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</si>
  <si>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</si>
  <si>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</si>
  <si>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</si>
  <si>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</si>
  <si>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</si>
  <si>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</si>
  <si>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</si>
  <si>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</si>
  <si>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</si>
  <si>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</si>
  <si>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</si>
  <si>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</si>
  <si>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</si>
  <si>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</si>
  <si>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</si>
  <si>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</si>
  <si>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</si>
  <si>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</si>
  <si>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</si>
  <si>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</si>
  <si>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</si>
  <si>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</si>
  <si>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</si>
  <si>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</si>
  <si>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</si>
  <si>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</si>
  <si>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</si>
  <si>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</si>
  <si>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</si>
  <si>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</si>
  <si>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</si>
  <si>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</si>
  <si>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</si>
  <si>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</si>
  <si>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</si>
  <si>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</si>
  <si>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</si>
  <si>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</si>
  <si>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</si>
  <si>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</si>
  <si>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</si>
  <si>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</si>
  <si>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</si>
  <si>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</si>
  <si>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</si>
  <si>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</si>
  <si>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</si>
  <si>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</si>
  <si>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</si>
  <si>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</si>
  <si>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</si>
  <si>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</si>
  <si>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</si>
  <si>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</si>
  <si>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</si>
  <si>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</si>
  <si>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</si>
  <si>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</si>
  <si>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</si>
  <si>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</si>
  <si>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</si>
  <si>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</si>
  <si>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</si>
  <si>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</si>
  <si>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</si>
  <si>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</si>
  <si>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</si>
  <si>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</si>
  <si>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</si>
  <si>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</si>
  <si>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</si>
  <si>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</si>
  <si>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</si>
  <si>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</si>
  <si>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</si>
  <si>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</si>
  <si>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</si>
  <si>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</si>
  <si>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</si>
  <si>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</si>
  <si>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</si>
  <si>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</si>
  <si>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</si>
  <si>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</si>
  <si>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</si>
  <si>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</si>
  <si>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</si>
  <si>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</si>
  <si>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</si>
  <si>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</si>
  <si>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</si>
  <si>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</si>
  <si>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</si>
  <si>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</si>
  <si>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</si>
  <si>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</si>
  <si>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</si>
  <si>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</si>
  <si>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</si>
  <si>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</si>
  <si>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</si>
  <si>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</si>
  <si>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</si>
  <si>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</si>
  <si>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</si>
  <si>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</si>
  <si>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</si>
  <si>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</si>
  <si>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</si>
  <si>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</si>
  <si>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</si>
  <si>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</si>
  <si>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</si>
  <si>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</si>
  <si>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</si>
  <si>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</si>
  <si>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</si>
  <si>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</si>
  <si>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</si>
  <si>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</si>
  <si>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</si>
  <si>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</si>
  <si>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</si>
  <si>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</si>
  <si>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</si>
  <si>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</si>
  <si>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</si>
  <si>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</si>
  <si>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</si>
  <si>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</si>
  <si>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</si>
  <si>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</si>
  <si>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</si>
  <si>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</si>
  <si>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</si>
  <si>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</si>
  <si>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</si>
  <si>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</si>
  <si>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</si>
  <si>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</si>
  <si>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</si>
  <si>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</si>
  <si>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</si>
  <si>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</si>
  <si>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</si>
  <si>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</si>
  <si>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</si>
  <si>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</si>
  <si>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</si>
  <si>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</si>
  <si>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</si>
  <si>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</si>
  <si>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</si>
  <si>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</si>
  <si>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</si>
  <si>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</si>
  <si>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</si>
  <si>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</si>
  <si>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</si>
  <si>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</si>
  <si>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</si>
  <si>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</si>
  <si>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</si>
  <si>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</si>
  <si>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</si>
  <si>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</si>
  <si>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</si>
  <si>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</si>
  <si>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</si>
  <si>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</si>
  <si>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</si>
  <si>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</si>
  <si>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</si>
  <si>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</si>
  <si>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</si>
  <si>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</si>
  <si>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</si>
  <si>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</si>
  <si>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</si>
  <si>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</si>
  <si>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</si>
  <si>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</si>
  <si>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</si>
  <si>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</si>
  <si>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</si>
  <si>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</si>
  <si>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</si>
  <si>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</si>
  <si>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</si>
  <si>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</si>
  <si>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</si>
  <si>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</si>
  <si>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</si>
  <si>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</si>
  <si>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</si>
  <si>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</si>
  <si>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</si>
  <si>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</si>
  <si>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</si>
  <si>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</si>
  <si>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</si>
  <si>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</si>
  <si>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</si>
  <si>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</si>
  <si>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</si>
  <si>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</si>
  <si>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</si>
  <si>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</si>
  <si>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</si>
  <si>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</si>
  <si>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</si>
  <si>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</si>
  <si>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</si>
  <si>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</si>
  <si>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</si>
  <si>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</si>
  <si>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</si>
  <si>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</si>
  <si>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</si>
  <si>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</si>
  <si>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</si>
  <si>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</si>
  <si>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</si>
  <si>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</si>
  <si>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</si>
  <si>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</si>
  <si>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</si>
  <si>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</si>
  <si>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</si>
  <si>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</si>
  <si>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</si>
  <si>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</si>
  <si>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</si>
  <si>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</si>
  <si>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</si>
  <si>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</si>
  <si>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</si>
  <si>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</si>
  <si>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</si>
  <si>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</si>
  <si>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</si>
  <si>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</si>
  <si>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</si>
  <si>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</si>
  <si>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</si>
  <si>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</si>
  <si>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</si>
  <si>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</si>
  <si>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</si>
  <si>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</si>
  <si>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</si>
  <si>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</si>
  <si>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</si>
  <si>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</si>
  <si>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</si>
  <si>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</si>
  <si>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</si>
  <si>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</si>
  <si>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</si>
  <si>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</si>
  <si>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</si>
  <si>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</si>
  <si>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</si>
  <si>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</si>
  <si>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</si>
  <si>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</si>
  <si>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</si>
  <si>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</si>
  <si>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</si>
  <si>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</si>
  <si>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</si>
  <si>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</si>
  <si>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</si>
  <si>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</si>
  <si>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</si>
  <si>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</si>
  <si>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</si>
  <si>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</si>
  <si>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</si>
  <si>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</si>
  <si>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</si>
  <si>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</si>
  <si>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</si>
  <si>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</si>
  <si>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</si>
  <si>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</si>
  <si>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</si>
  <si>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</si>
  <si>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</si>
  <si>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</si>
  <si>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</si>
  <si>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</si>
  <si>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</si>
  <si>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</si>
  <si>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</si>
  <si>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</si>
  <si>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</si>
  <si>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</si>
  <si>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</si>
  <si>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</si>
  <si>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</si>
  <si>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</si>
  <si>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</si>
  <si>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</si>
  <si>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</si>
  <si>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</si>
  <si>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</si>
  <si>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</si>
  <si>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</si>
  <si>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</si>
  <si>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</si>
  <si>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</si>
  <si>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</si>
  <si>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</si>
  <si>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</si>
  <si>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</si>
  <si>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</si>
  <si>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</si>
  <si>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</si>
  <si>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</si>
  <si>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</si>
  <si>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</si>
  <si>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</si>
  <si>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</si>
  <si>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</si>
  <si>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</si>
  <si>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</si>
  <si>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</si>
  <si>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</si>
  <si>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</si>
  <si>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</si>
  <si>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</si>
  <si>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</si>
  <si>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</si>
  <si>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</si>
  <si>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</si>
  <si>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</si>
  <si>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</si>
  <si>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</si>
  <si>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</si>
  <si>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</si>
  <si>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</si>
  <si>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</si>
  <si>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</si>
  <si>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</si>
  <si>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</si>
  <si>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</si>
  <si>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</si>
  <si>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</si>
  <si>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</si>
  <si>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</si>
  <si>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</si>
  <si>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</si>
  <si>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</si>
  <si>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</si>
  <si>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</si>
  <si>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</si>
  <si>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</si>
  <si>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</si>
  <si>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</si>
  <si>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</si>
  <si>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</si>
  <si>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</si>
  <si>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</si>
  <si>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</si>
  <si>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</si>
  <si>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</si>
  <si>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</si>
  <si>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</si>
  <si>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</si>
  <si>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</si>
  <si>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</si>
  <si>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</si>
  <si>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</si>
  <si>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</si>
  <si>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</si>
  <si>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</si>
  <si>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</si>
  <si>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</si>
  <si>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</si>
  <si>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</si>
  <si>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</si>
  <si>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</si>
  <si>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</si>
  <si>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</si>
  <si>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</si>
  <si>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</si>
  <si>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</si>
  <si>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</si>
  <si>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</si>
  <si>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</si>
  <si>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</si>
  <si>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</si>
  <si>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</si>
  <si>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</si>
  <si>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</si>
  <si>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</si>
  <si>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</si>
  <si>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</si>
  <si>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</si>
  <si>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</si>
  <si>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</si>
  <si>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</si>
  <si>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</si>
  <si>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</si>
  <si>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</si>
  <si>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</si>
  <si>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</si>
  <si>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</si>
  <si>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</si>
  <si>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</si>
  <si>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</si>
  <si>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</si>
  <si>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</si>
  <si>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</si>
  <si>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</si>
  <si>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</si>
  <si>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</si>
  <si>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</si>
  <si>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</si>
  <si>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</si>
  <si>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</si>
  <si>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</si>
  <si>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</si>
  <si>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</si>
  <si>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</si>
  <si>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</si>
  <si>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</si>
  <si>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</si>
  <si>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</si>
  <si>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</si>
  <si>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</si>
  <si>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</si>
  <si>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</si>
  <si>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</si>
  <si>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</si>
  <si>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</si>
  <si>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</si>
  <si>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</si>
  <si>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</si>
  <si>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</si>
  <si>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</si>
  <si>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</si>
  <si>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</si>
  <si>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</si>
  <si>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</si>
  <si>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</si>
  <si>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</si>
  <si>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</si>
  <si>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</si>
  <si>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</si>
  <si>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</si>
  <si>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</si>
  <si>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</si>
  <si>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</si>
  <si>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</si>
  <si>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</si>
  <si>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</si>
  <si>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</si>
  <si>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</si>
  <si>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</si>
  <si>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</si>
  <si>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</si>
  <si>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</si>
  <si>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</si>
  <si>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</si>
  <si>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</si>
  <si>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</si>
  <si>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</si>
  <si>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</si>
  <si>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</si>
  <si>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</si>
  <si>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</si>
  <si>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</si>
  <si>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</si>
  <si>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</si>
  <si>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</si>
  <si>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</si>
  <si>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</si>
  <si>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</si>
  <si>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</si>
  <si>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</si>
  <si>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</si>
  <si>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</si>
  <si>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</si>
  <si>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</si>
  <si>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</si>
  <si>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</si>
  <si>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</si>
  <si>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</si>
  <si>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</si>
  <si>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</si>
  <si>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</si>
  <si>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</si>
  <si>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</si>
  <si>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</si>
  <si>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</si>
  <si>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</si>
  <si>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</si>
  <si>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</si>
  <si>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</si>
  <si>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</si>
  <si>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</si>
  <si>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</si>
  <si>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</si>
  <si>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</si>
  <si>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</si>
  <si>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</si>
  <si>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</si>
  <si>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</si>
  <si>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</si>
  <si>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</si>
  <si>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</si>
  <si>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</si>
  <si>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</si>
  <si>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</si>
  <si>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</si>
  <si>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</si>
  <si>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</si>
  <si>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</si>
  <si>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</si>
  <si>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</si>
  <si>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</si>
  <si>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</si>
  <si>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</si>
  <si>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</si>
  <si>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</si>
  <si>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</si>
  <si>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</si>
  <si>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</si>
  <si>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</si>
  <si>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</si>
  <si>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</si>
  <si>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</si>
  <si>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</si>
  <si>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</si>
  <si>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</si>
  <si>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</si>
  <si>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</si>
  <si>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</si>
  <si>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</si>
  <si>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</si>
  <si>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</si>
  <si>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</si>
  <si>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</si>
  <si>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</si>
  <si>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</si>
  <si>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</si>
  <si>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</si>
  <si>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</si>
  <si>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</si>
  <si>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</si>
  <si>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</si>
  <si>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</si>
  <si>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</si>
  <si>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</si>
  <si>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</si>
  <si>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</si>
  <si>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</si>
  <si>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</si>
  <si>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</si>
  <si>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</si>
  <si>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</si>
  <si>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</si>
  <si>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</si>
  <si>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</si>
  <si>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</si>
  <si>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</si>
  <si>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</si>
  <si>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</si>
  <si>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</si>
  <si>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</si>
  <si>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</si>
  <si>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</si>
  <si>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</si>
  <si>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</si>
  <si>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</si>
  <si>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</si>
  <si>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</si>
  <si>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</si>
  <si>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</si>
  <si>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</si>
  <si>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</si>
  <si>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</si>
  <si>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</si>
  <si>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</si>
  <si>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</si>
  <si>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</si>
  <si>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</si>
  <si>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</si>
  <si>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</si>
  <si>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</si>
  <si>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</si>
  <si>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</si>
  <si>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</si>
  <si>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</si>
  <si>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</si>
  <si>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</si>
  <si>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</si>
  <si>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</si>
  <si>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</si>
  <si>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</si>
  <si>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</si>
  <si>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</si>
  <si>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</si>
  <si>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</si>
  <si>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</si>
  <si>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</si>
  <si>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</si>
  <si>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</si>
  <si>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</si>
  <si>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</si>
  <si>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</si>
  <si>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</si>
  <si>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</si>
  <si>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</si>
  <si>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</si>
  <si>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</si>
  <si>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</si>
  <si>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</si>
  <si>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</si>
  <si>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</si>
  <si>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</si>
  <si>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</si>
  <si>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</si>
  <si>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</si>
  <si>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</si>
  <si>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</si>
  <si>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</si>
  <si>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</si>
  <si>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</si>
  <si>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</si>
  <si>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</si>
  <si>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</si>
  <si>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</si>
  <si>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</si>
  <si>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</si>
  <si>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</si>
  <si>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</si>
  <si>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</si>
  <si>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</si>
  <si>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</si>
  <si>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</si>
  <si>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</si>
  <si>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</si>
  <si>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</si>
  <si>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</si>
  <si>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</si>
  <si>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</si>
  <si>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</si>
  <si>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</si>
  <si>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</si>
  <si>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</si>
  <si>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</si>
  <si>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</si>
  <si>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</si>
  <si>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</si>
  <si>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</si>
  <si>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</si>
  <si>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</si>
  <si>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</si>
  <si>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</si>
  <si>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</si>
  <si>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</si>
  <si>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</si>
  <si>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</si>
  <si>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</si>
  <si>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</si>
  <si>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</si>
  <si>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</si>
  <si>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</si>
  <si>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</si>
  <si>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</si>
  <si>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</si>
  <si>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</si>
  <si>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</si>
  <si>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</si>
  <si>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</si>
  <si>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</si>
  <si>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</si>
  <si>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</si>
  <si>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</si>
  <si>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</si>
  <si>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</si>
  <si>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</si>
  <si>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</si>
  <si>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</si>
  <si>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</si>
  <si>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</si>
  <si>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</si>
  <si>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</si>
  <si>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</si>
  <si>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</si>
  <si>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</si>
  <si>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</si>
  <si>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</si>
  <si>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</si>
  <si>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</si>
  <si>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</si>
  <si>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</si>
  <si>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</si>
  <si>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</si>
  <si>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</si>
  <si>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</si>
  <si>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</si>
  <si>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</si>
  <si>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</si>
  <si>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</si>
  <si>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</si>
  <si>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</si>
  <si>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</si>
  <si>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</si>
  <si>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</si>
  <si>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</si>
  <si>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</si>
  <si>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</si>
  <si>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</si>
  <si>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</si>
  <si>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</si>
  <si>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</si>
  <si>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</si>
  <si>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</si>
  <si>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</si>
  <si>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</si>
  <si>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</si>
  <si>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</si>
  <si>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</si>
  <si>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</si>
  <si>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</si>
  <si>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</si>
  <si>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</si>
  <si>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</si>
  <si>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</si>
  <si>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</si>
  <si>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</si>
  <si>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</si>
  <si>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</si>
  <si>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</si>
  <si>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</si>
  <si>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</si>
  <si>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</si>
  <si>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</si>
  <si>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</si>
  <si>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</si>
  <si>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</si>
  <si>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</si>
  <si>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</si>
  <si>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</si>
  <si>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</si>
  <si>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</si>
  <si>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</si>
  <si>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</si>
  <si>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</si>
  <si>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</si>
  <si>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</si>
  <si>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</si>
  <si>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</si>
  <si>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</si>
  <si>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</si>
  <si>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</si>
  <si>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</si>
  <si>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</si>
  <si>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</si>
  <si>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</si>
  <si>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</si>
  <si>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</si>
  <si>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</si>
  <si>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</si>
  <si>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</si>
  <si>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</si>
  <si>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</si>
  <si>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</si>
  <si>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</si>
  <si>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</si>
  <si>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</si>
  <si>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</si>
  <si>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</si>
  <si>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</si>
  <si>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</si>
  <si>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</si>
  <si>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</si>
  <si>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</si>
  <si>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</si>
  <si>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</si>
  <si>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</si>
  <si>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</si>
  <si>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</si>
  <si>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</si>
  <si>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</si>
  <si>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</si>
  <si>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</si>
  <si>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</si>
  <si>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</si>
  <si>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</si>
  <si>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</si>
  <si>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</si>
  <si>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</si>
  <si>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</si>
  <si>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</si>
  <si>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</si>
  <si>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</si>
  <si>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</si>
  <si>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</si>
  <si>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</si>
  <si>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</si>
  <si>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</si>
  <si>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</si>
  <si>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</si>
  <si>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</si>
  <si>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</si>
  <si>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</si>
  <si>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</si>
  <si>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</si>
  <si>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</si>
  <si>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</si>
  <si>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</si>
  <si>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</si>
  <si>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</si>
  <si>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</si>
  <si>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</si>
  <si>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</si>
  <si>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</si>
  <si>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</si>
  <si>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</si>
  <si>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</si>
  <si>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</si>
  <si>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</si>
  <si>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</si>
  <si>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</si>
  <si>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</si>
  <si>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</si>
  <si>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</si>
  <si>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</si>
  <si>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</si>
  <si>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</si>
  <si>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</si>
  <si>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</si>
  <si>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</si>
  <si>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</si>
  <si>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</si>
  <si>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</si>
  <si>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</si>
  <si>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</si>
  <si>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</si>
  <si>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</si>
  <si>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</si>
  <si>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</si>
  <si>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</si>
  <si>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</si>
  <si>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</si>
  <si>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</si>
  <si>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</si>
  <si>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</si>
  <si>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</si>
  <si>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</si>
  <si>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</si>
  <si>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</si>
  <si>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</si>
  <si>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</si>
  <si>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</si>
  <si>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</si>
  <si>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</si>
  <si>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</si>
  <si>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</si>
  <si>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</si>
  <si>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</si>
  <si>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</si>
  <si>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</si>
  <si>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</si>
  <si>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</si>
  <si>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</si>
  <si>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</si>
  <si>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</si>
  <si>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</si>
  <si>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</si>
  <si>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</si>
  <si>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</si>
  <si>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</si>
  <si>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</si>
  <si>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</si>
  <si>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</si>
  <si>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</si>
  <si>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</si>
  <si>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</si>
  <si>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</si>
  <si>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</si>
  <si>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</si>
  <si>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</si>
  <si>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</si>
  <si>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</si>
  <si>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</si>
  <si>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</si>
  <si>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</si>
  <si>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</si>
  <si>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</si>
  <si>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</si>
  <si>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</si>
  <si>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</si>
  <si>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</si>
  <si>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</si>
  <si>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</si>
  <si>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</si>
  <si>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</si>
  <si>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</si>
  <si>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</si>
  <si>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</si>
  <si>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</si>
  <si>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</si>
  <si>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</si>
  <si>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</si>
  <si>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</si>
  <si>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</si>
  <si>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</si>
  <si>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</si>
  <si>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</si>
  <si>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</si>
  <si>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</si>
  <si>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</si>
  <si>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</si>
  <si>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</si>
  <si>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</si>
  <si>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</si>
  <si>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</si>
  <si>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</si>
  <si>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</si>
  <si>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</si>
  <si>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</si>
  <si>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</si>
  <si>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</si>
  <si>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</si>
  <si>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</si>
  <si>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</si>
  <si>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</si>
  <si>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</si>
  <si>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</si>
  <si>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</si>
  <si>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</si>
  <si>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</si>
  <si>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</si>
  <si>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</si>
  <si>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</si>
  <si>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</si>
  <si>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</si>
  <si>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</si>
  <si>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</si>
  <si>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</si>
  <si>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</si>
  <si>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</si>
  <si>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</si>
  <si>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</si>
  <si>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</si>
  <si>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</si>
  <si>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</si>
  <si>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</si>
  <si>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</si>
  <si>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</si>
  <si>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</si>
  <si>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</si>
  <si>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</si>
  <si>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</si>
  <si>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</si>
  <si>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</si>
  <si>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</si>
  <si>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</si>
  <si>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</si>
  <si>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</si>
  <si>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</si>
  <si>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</si>
  <si>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</si>
  <si>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</si>
  <si>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</si>
  <si>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</si>
  <si>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</si>
  <si>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</si>
  <si>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</si>
  <si>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</si>
  <si>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</si>
  <si>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</si>
  <si>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</si>
  <si>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</si>
  <si>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</si>
  <si>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</si>
  <si>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</si>
  <si>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</si>
  <si>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</si>
  <si>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</si>
  <si>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</si>
  <si>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</si>
  <si>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</si>
  <si>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</si>
  <si>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</si>
  <si>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</si>
  <si>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</si>
  <si>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</si>
  <si>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</si>
  <si>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</si>
  <si>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</si>
  <si>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</si>
  <si>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</si>
  <si>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</si>
  <si>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</si>
  <si>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</si>
  <si>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</si>
  <si>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</si>
  <si>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</si>
  <si>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</si>
  <si>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</si>
  <si>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</si>
  <si>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</si>
  <si>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</si>
  <si>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</si>
  <si>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</si>
  <si>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</si>
  <si>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</si>
  <si>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</si>
  <si>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</si>
  <si>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</si>
  <si>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</si>
  <si>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</si>
  <si>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</si>
  <si>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</si>
  <si>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</si>
  <si>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</si>
  <si>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</si>
  <si>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</si>
  <si>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</si>
  <si>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</si>
  <si>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</si>
  <si>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</si>
  <si>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</si>
  <si>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</si>
  <si>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</si>
  <si>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</si>
  <si>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</si>
  <si>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</si>
  <si>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</si>
  <si>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</si>
  <si>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</si>
  <si>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</si>
  <si>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</si>
  <si>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</si>
  <si>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</si>
  <si>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</si>
  <si>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</si>
  <si>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</si>
  <si>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</si>
  <si>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</si>
  <si>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</si>
  <si>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</si>
  <si>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</si>
  <si>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</si>
  <si>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</si>
  <si>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</si>
  <si>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</si>
  <si>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</si>
  <si>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</si>
  <si>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</si>
  <si>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</si>
  <si>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</si>
  <si>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</si>
  <si>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</si>
  <si>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</si>
  <si>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</si>
  <si>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</si>
  <si>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</si>
  <si>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</si>
  <si>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</si>
  <si>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</si>
  <si>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</si>
  <si>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</si>
  <si>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</si>
  <si>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</si>
  <si>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</si>
  <si>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</si>
  <si>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</si>
  <si>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</si>
  <si>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</si>
  <si>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</si>
  <si>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</si>
  <si>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</si>
  <si>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</si>
  <si>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</si>
  <si>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</si>
  <si>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</si>
  <si>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</si>
  <si>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</si>
  <si>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</si>
  <si>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</si>
  <si>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</si>
  <si>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</si>
  <si>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</si>
  <si>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</si>
  <si>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</si>
  <si>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</si>
  <si>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</si>
  <si>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</si>
  <si>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</si>
  <si>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</si>
  <si>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</si>
  <si>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</si>
  <si>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</si>
  <si>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</si>
  <si>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</si>
  <si>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</si>
  <si>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</si>
  <si>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</si>
  <si>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</si>
  <si>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</si>
  <si>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</si>
  <si>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</si>
  <si>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</si>
  <si>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</si>
  <si>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</si>
  <si>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</si>
  <si>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</si>
  <si>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</si>
  <si>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</si>
  <si>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</si>
  <si>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</si>
  <si>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</si>
  <si>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</si>
  <si>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</si>
  <si>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</si>
  <si>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</si>
  <si>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</si>
  <si>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</si>
  <si>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</si>
  <si>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</si>
  <si>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</si>
  <si>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</si>
  <si>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</si>
  <si>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</si>
  <si>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</si>
  <si>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</si>
  <si>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</si>
  <si>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</si>
  <si>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</si>
  <si>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</si>
  <si>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</si>
  <si>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</si>
  <si>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</si>
  <si>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</si>
  <si>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</si>
  <si>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</si>
  <si>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</si>
  <si>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</si>
  <si>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</si>
  <si>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</si>
  <si>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</si>
  <si>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</si>
  <si>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</si>
  <si>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</si>
  <si>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</si>
  <si>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</si>
  <si>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</si>
  <si>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</si>
  <si>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</si>
  <si>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</si>
  <si>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</si>
  <si>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</si>
  <si>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</si>
  <si>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</si>
  <si>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</si>
  <si>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</si>
  <si>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</si>
  <si>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</si>
  <si>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</si>
  <si>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</si>
  <si>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</si>
  <si>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</si>
  <si>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</si>
  <si>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</si>
  <si>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</si>
  <si>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</si>
  <si>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</si>
  <si>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</si>
  <si>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</si>
  <si>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</si>
  <si>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</si>
  <si>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</si>
  <si>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</si>
  <si>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</si>
  <si>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</si>
  <si>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</si>
  <si>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</si>
  <si>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</si>
  <si>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</si>
  <si>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</si>
  <si>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</si>
  <si>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</si>
  <si>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</si>
  <si>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</si>
  <si>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</si>
  <si>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</si>
  <si>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</si>
  <si>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</si>
  <si>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</si>
  <si>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</si>
  <si>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</si>
  <si>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</si>
  <si>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</si>
  <si>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</si>
  <si>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</si>
  <si>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</si>
  <si>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</si>
  <si>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</si>
  <si>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</si>
  <si>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</si>
  <si>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</si>
  <si>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</si>
  <si>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</si>
  <si>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</si>
  <si>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</si>
  <si>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</si>
  <si>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</si>
  <si>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</si>
  <si>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</si>
  <si>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</si>
  <si>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</si>
  <si>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</si>
  <si>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</si>
  <si>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</si>
  <si>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</si>
  <si>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</si>
  <si>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</si>
  <si>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</si>
  <si>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</si>
  <si>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</si>
  <si>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</si>
  <si>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</si>
  <si>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</si>
  <si>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</si>
  <si>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</si>
  <si>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</si>
  <si>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</si>
  <si>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</si>
  <si>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</si>
  <si>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</si>
  <si>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</si>
  <si>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</si>
  <si>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</si>
  <si>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</si>
  <si>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</si>
  <si>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</si>
  <si>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</si>
  <si>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</si>
  <si>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</si>
  <si>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</si>
  <si>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</si>
  <si>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</si>
  <si>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</si>
  <si>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</si>
  <si>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</si>
  <si>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</si>
  <si>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</si>
  <si>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</si>
  <si>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</si>
  <si>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</si>
  <si>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</si>
  <si>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</si>
  <si>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</si>
  <si>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</si>
  <si>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</si>
  <si>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</si>
  <si>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</si>
  <si>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</si>
  <si>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</si>
  <si>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</si>
  <si>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</si>
  <si>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</si>
  <si>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</si>
  <si>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</si>
  <si>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</si>
  <si>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</si>
  <si>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</si>
  <si>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</si>
  <si>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</si>
  <si>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</si>
  <si>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</si>
  <si>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</si>
  <si>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</si>
  <si>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</si>
  <si>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</si>
  <si>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</si>
  <si>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</si>
  <si>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</si>
  <si>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</si>
  <si>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</si>
  <si>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</si>
  <si>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</si>
  <si>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</si>
  <si>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</si>
  <si>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</si>
  <si>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</si>
  <si>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</si>
  <si>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</si>
  <si>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</si>
  <si>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</si>
  <si>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</si>
  <si>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</si>
  <si>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</si>
  <si>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</si>
  <si>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</si>
  <si>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</si>
  <si>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</si>
  <si>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</si>
  <si>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</si>
  <si>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</si>
  <si>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</si>
  <si>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</si>
  <si>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</si>
  <si>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</si>
  <si>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</si>
  <si>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</si>
  <si>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</si>
  <si>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</si>
  <si>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</si>
  <si>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</si>
  <si>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</si>
  <si>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</si>
  <si>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</si>
  <si>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</si>
  <si>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</si>
  <si>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</si>
  <si>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</si>
  <si>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</si>
  <si>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</si>
  <si>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</si>
  <si>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</si>
  <si>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</si>
  <si>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</si>
  <si>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</si>
  <si>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</si>
  <si>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</si>
  <si>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</si>
  <si>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</si>
  <si>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</si>
  <si>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</si>
  <si>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</si>
  <si>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</si>
  <si>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</si>
  <si>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</si>
  <si>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</si>
  <si>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</si>
  <si>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</si>
  <si>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</si>
  <si>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</si>
  <si>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</si>
  <si>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</si>
  <si>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</si>
  <si>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</si>
  <si>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</si>
  <si>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</si>
  <si>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</si>
  <si>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</si>
  <si>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</si>
  <si>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</si>
  <si>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</si>
  <si>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</si>
  <si>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</si>
  <si>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</si>
  <si>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</si>
  <si>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</si>
  <si>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</si>
  <si>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</si>
  <si>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</si>
  <si>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</si>
  <si>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</si>
  <si>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</si>
  <si>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</si>
  <si>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</si>
  <si>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</si>
  <si>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</si>
  <si>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</si>
  <si>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</si>
  <si>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</si>
  <si>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</si>
  <si>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</si>
  <si>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</si>
  <si>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</si>
  <si>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</si>
  <si>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</si>
  <si>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</si>
  <si>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</si>
  <si>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</si>
  <si>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</si>
  <si>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</si>
  <si>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</si>
  <si>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</si>
  <si>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</si>
  <si>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</si>
  <si>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</si>
  <si>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</si>
  <si>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</si>
  <si>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</si>
  <si>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</si>
  <si>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</si>
  <si>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</si>
  <si>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</si>
  <si>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</si>
  <si>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</si>
  <si>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</si>
  <si>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</si>
  <si>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</si>
  <si>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</si>
  <si>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</si>
  <si>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</si>
  <si>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</si>
  <si>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</si>
  <si>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</si>
  <si>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</si>
  <si>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</si>
  <si>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</si>
  <si>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</si>
  <si>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</si>
  <si>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</si>
  <si>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</si>
  <si>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</si>
  <si>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</si>
  <si>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</si>
  <si>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</si>
  <si>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</si>
  <si>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</si>
  <si>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</si>
  <si>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</si>
  <si>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</si>
  <si>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</si>
  <si>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</si>
  <si>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</si>
  <si>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</si>
  <si>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</si>
  <si>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</si>
  <si>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</si>
  <si>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</si>
  <si>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</si>
  <si>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</si>
  <si>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</si>
  <si>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</si>
  <si>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</si>
  <si>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</si>
  <si>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</si>
  <si>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</si>
  <si>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</si>
  <si>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</si>
  <si>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</si>
  <si>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</si>
  <si>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</si>
  <si>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</si>
  <si>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</si>
  <si>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</si>
  <si>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</si>
  <si>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</si>
  <si>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</si>
  <si>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</si>
  <si>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</si>
  <si>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</si>
  <si>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</si>
  <si>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</si>
  <si>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</si>
  <si>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</si>
  <si>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</si>
  <si>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</si>
  <si>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</si>
  <si>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</si>
  <si>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</si>
  <si>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</si>
  <si>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</si>
  <si>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</si>
  <si>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</si>
  <si>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</si>
  <si>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</si>
  <si>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</si>
  <si>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</si>
  <si>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</si>
  <si>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</si>
  <si>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</si>
  <si>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</si>
  <si>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</si>
  <si>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</si>
  <si>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</si>
  <si>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</si>
  <si>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</si>
  <si>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</si>
  <si>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</si>
  <si>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</si>
  <si>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</si>
  <si>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</si>
  <si>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</si>
  <si>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</si>
  <si>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</si>
  <si>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</si>
  <si>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</si>
  <si>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</si>
  <si>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</si>
  <si>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</si>
  <si>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</si>
  <si>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</si>
  <si>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</si>
  <si>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</si>
  <si>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</si>
  <si>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</si>
  <si>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</si>
  <si>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</si>
  <si>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</si>
  <si>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</si>
  <si>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</si>
  <si>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</si>
  <si>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</si>
  <si>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</si>
  <si>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</si>
  <si>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</si>
  <si>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</si>
  <si>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</si>
  <si>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</si>
  <si>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</si>
  <si>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</si>
  <si>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</si>
  <si>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</si>
  <si>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</si>
  <si>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</si>
  <si>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</si>
  <si>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</si>
  <si>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</si>
  <si>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</si>
  <si>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</si>
  <si>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</si>
  <si>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</si>
  <si>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</si>
  <si>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</si>
  <si>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</si>
  <si>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</si>
  <si>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</si>
  <si>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</si>
  <si>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</si>
  <si>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</si>
  <si>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</si>
  <si>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</si>
  <si>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</si>
  <si>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</si>
  <si>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</si>
  <si>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</si>
  <si>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</si>
  <si>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</si>
  <si>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</si>
  <si>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</si>
  <si>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</si>
  <si>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</si>
  <si>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</si>
  <si>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</si>
  <si>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</si>
  <si>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</si>
  <si>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</si>
  <si>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</si>
  <si>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</si>
  <si>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</si>
  <si>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</si>
  <si>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</si>
  <si>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</si>
  <si>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</si>
  <si>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</si>
  <si>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</si>
  <si>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</si>
  <si>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</si>
  <si>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</si>
  <si>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</si>
  <si>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</si>
  <si>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</si>
  <si>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</si>
  <si>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</si>
  <si>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</si>
  <si>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</si>
  <si>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</si>
  <si>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</si>
  <si>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</si>
  <si>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</si>
  <si>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</si>
  <si>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</si>
  <si>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</si>
  <si>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</si>
  <si>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</si>
  <si>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</si>
  <si>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</si>
  <si>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</si>
  <si>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</si>
  <si>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</si>
  <si>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</si>
  <si>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</si>
  <si>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</si>
  <si>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</si>
  <si>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</si>
  <si>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</si>
  <si>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</si>
  <si>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</si>
  <si>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</si>
  <si>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</si>
  <si>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</si>
  <si>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</si>
  <si>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</si>
  <si>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</si>
  <si>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</si>
  <si>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</si>
  <si>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</si>
  <si>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</si>
  <si>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</si>
  <si>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</si>
  <si>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</si>
  <si>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</si>
  <si>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</si>
  <si>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</si>
  <si>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</si>
  <si>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</si>
  <si>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</si>
  <si>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</si>
  <si>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</si>
  <si>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</si>
  <si>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</si>
  <si>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</si>
  <si>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</si>
  <si>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</si>
  <si>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</si>
  <si>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</si>
  <si>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</si>
  <si>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</si>
  <si>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</si>
  <si>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</si>
  <si>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</si>
  <si>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</si>
  <si>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</si>
  <si>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</si>
  <si>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</si>
  <si>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</si>
  <si>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</si>
  <si>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</si>
  <si>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</si>
  <si>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</si>
  <si>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</si>
  <si>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</si>
  <si>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</si>
  <si>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</si>
  <si>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</si>
  <si>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</si>
  <si>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</si>
  <si>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</si>
  <si>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</si>
  <si>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</si>
  <si>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</si>
  <si>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</si>
  <si>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</si>
  <si>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</si>
  <si>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</si>
  <si>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</si>
  <si>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</si>
  <si>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</si>
  <si>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</si>
  <si>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</si>
  <si>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</si>
  <si>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</si>
  <si>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</si>
  <si>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</si>
  <si>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</si>
  <si>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</si>
  <si>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</si>
  <si>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</si>
  <si>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</si>
  <si>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</si>
  <si>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</si>
  <si>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</si>
  <si>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</si>
  <si>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</si>
  <si>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</si>
  <si>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</si>
  <si>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</si>
  <si>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</si>
  <si>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</si>
  <si>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</si>
  <si>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</si>
  <si>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</si>
  <si>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</si>
  <si>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</si>
  <si>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</si>
  <si>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</si>
  <si>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</si>
  <si>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</si>
  <si>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</si>
  <si>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</si>
  <si>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</si>
  <si>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</si>
  <si>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</si>
  <si>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</si>
  <si>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</si>
  <si>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</si>
  <si>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</si>
  <si>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</si>
  <si>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</si>
  <si>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</si>
  <si>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</si>
  <si>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</si>
  <si>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</si>
  <si>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</si>
  <si>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</si>
  <si>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</si>
  <si>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</si>
  <si>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</si>
  <si>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</si>
  <si>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</si>
  <si>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</si>
  <si>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</si>
  <si>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</si>
  <si>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</si>
  <si>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</si>
  <si>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</si>
  <si>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</si>
  <si>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</si>
  <si>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</si>
  <si>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</si>
  <si>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</si>
  <si>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</si>
  <si>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</si>
  <si>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</si>
  <si>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</si>
  <si>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</si>
  <si>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</si>
  <si>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</si>
  <si>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</si>
  <si>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</si>
  <si>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</si>
  <si>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</si>
  <si>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</si>
  <si>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</si>
  <si>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</si>
  <si>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</si>
  <si>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</si>
  <si>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</si>
  <si>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</si>
  <si>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</si>
  <si>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</si>
  <si>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</si>
  <si>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</si>
  <si>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</si>
  <si>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</si>
  <si>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</si>
  <si>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</si>
  <si>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</si>
  <si>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</si>
  <si>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</si>
  <si>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</si>
  <si>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</si>
  <si>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</si>
  <si>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</si>
  <si>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</si>
  <si>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</si>
  <si>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</si>
  <si>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</si>
  <si>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</si>
  <si>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</si>
  <si>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</si>
  <si>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</si>
  <si>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</si>
  <si>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</si>
  <si>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</si>
  <si>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</si>
  <si>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</si>
  <si>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</si>
  <si>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</si>
  <si>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</si>
  <si>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</si>
  <si>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</si>
  <si>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</si>
  <si>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</si>
  <si>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</si>
  <si>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</si>
  <si>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</si>
  <si>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</si>
  <si>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</si>
  <si>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</si>
  <si>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</si>
  <si>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</si>
  <si>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</si>
  <si>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</si>
  <si>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</si>
  <si>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</si>
  <si>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</si>
  <si>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</si>
  <si>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</si>
  <si>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</si>
  <si>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</si>
  <si>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</si>
  <si>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</si>
  <si>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</si>
  <si>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</si>
  <si>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</si>
  <si>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</si>
  <si>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</si>
  <si>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</si>
  <si>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</si>
  <si>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</si>
  <si>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</si>
  <si>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</si>
  <si>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</si>
  <si>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</si>
  <si>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</si>
  <si>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</si>
  <si>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</si>
  <si>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</si>
  <si>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</si>
  <si>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</si>
  <si>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</si>
  <si>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</si>
  <si>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</si>
  <si>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</si>
  <si>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</si>
  <si>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</si>
  <si>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</si>
  <si>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</si>
  <si>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</si>
  <si>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</si>
  <si>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</si>
  <si>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</si>
  <si>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</si>
  <si>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</si>
  <si>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</si>
  <si>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</si>
  <si>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</si>
  <si>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</si>
  <si>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</si>
  <si>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</si>
  <si>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</si>
  <si>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</si>
  <si>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</si>
  <si>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</si>
  <si>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</si>
  <si>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</si>
  <si>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</si>
  <si>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</si>
  <si>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</si>
  <si>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</si>
  <si>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</si>
  <si>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</si>
  <si>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</si>
  <si>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</si>
  <si>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</si>
  <si>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</si>
  <si>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</si>
  <si>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</si>
  <si>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</si>
  <si>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</si>
  <si>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</si>
  <si>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</si>
  <si>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</si>
  <si>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</si>
  <si>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</si>
  <si>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</si>
  <si>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</si>
  <si>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</si>
  <si>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</si>
  <si>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</si>
  <si>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</si>
  <si>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</si>
  <si>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</si>
  <si>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</si>
  <si>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</si>
  <si>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</si>
  <si>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</si>
  <si>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</si>
  <si>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</si>
  <si>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</si>
  <si>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</si>
  <si>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</si>
  <si>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</si>
  <si>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</si>
  <si>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</si>
  <si>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</si>
  <si>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</si>
  <si>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</si>
  <si>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</si>
  <si>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</si>
  <si>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</si>
  <si>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</si>
  <si>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</si>
  <si>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</si>
  <si>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</si>
  <si>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</si>
  <si>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</si>
  <si>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</si>
  <si>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</si>
  <si>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</si>
  <si>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</si>
  <si>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</si>
  <si>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</si>
  <si>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</si>
  <si>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</si>
  <si>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</si>
  <si>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</si>
  <si>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</si>
  <si>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</si>
  <si>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</si>
  <si>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</si>
  <si>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</si>
  <si>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</si>
  <si>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</si>
  <si>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</si>
  <si>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</si>
  <si>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</si>
  <si>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</si>
  <si>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</si>
  <si>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</si>
  <si>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</si>
  <si>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</si>
  <si>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</si>
  <si>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</si>
  <si>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</si>
  <si>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</si>
  <si>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</si>
  <si>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</si>
  <si>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</si>
  <si>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</si>
  <si>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</si>
  <si>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</si>
  <si>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</si>
  <si>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</si>
  <si>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</si>
  <si>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</si>
  <si>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</si>
  <si>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</si>
  <si>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</si>
  <si>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</si>
  <si>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</si>
  <si>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</si>
  <si>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</si>
  <si>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</si>
  <si>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</si>
  <si>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</si>
  <si>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</si>
  <si>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</si>
  <si>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</si>
  <si>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</si>
  <si>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</si>
  <si>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</si>
  <si>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</si>
  <si>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</si>
  <si>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</si>
  <si>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</si>
  <si>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</si>
  <si>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</si>
  <si>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</si>
  <si>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</si>
  <si>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</si>
  <si>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</si>
  <si>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</si>
  <si>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</si>
  <si>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</si>
  <si>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</si>
  <si>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</si>
  <si>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</si>
  <si>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</si>
  <si>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</si>
  <si>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</si>
  <si>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</si>
  <si>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</si>
  <si>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</si>
  <si>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</si>
  <si>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</si>
  <si>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</si>
  <si>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</si>
  <si>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</si>
  <si>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</si>
  <si>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</si>
  <si>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</si>
  <si>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</si>
  <si>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</si>
  <si>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</si>
  <si>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</si>
  <si>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</si>
  <si>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</si>
  <si>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</si>
  <si>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</si>
  <si>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</si>
  <si>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</si>
  <si>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</si>
  <si>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</si>
  <si>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</si>
  <si>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</si>
  <si>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</si>
  <si>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</si>
  <si>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</si>
  <si>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</si>
  <si>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</si>
  <si>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</si>
  <si>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</si>
  <si>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</si>
  <si>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</si>
  <si>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</si>
  <si>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</si>
  <si>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</si>
  <si>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</si>
  <si>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</si>
  <si>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</si>
  <si>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</si>
  <si>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</si>
  <si>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</si>
  <si>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</si>
  <si>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</si>
  <si>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</si>
  <si>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</si>
  <si>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</si>
  <si>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</si>
  <si>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</si>
  <si>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</si>
  <si>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</si>
  <si>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</si>
  <si>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</si>
  <si>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</si>
  <si>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</si>
  <si>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</si>
  <si>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</si>
  <si>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</si>
  <si>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</si>
  <si>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</si>
  <si>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</si>
  <si>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</si>
  <si>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</si>
  <si>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</si>
  <si>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</si>
  <si>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</si>
  <si>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</si>
  <si>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</si>
  <si>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</si>
  <si>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</si>
  <si>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</si>
  <si>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</si>
  <si>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</si>
  <si>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</si>
  <si>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</si>
  <si>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</si>
  <si>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</si>
  <si>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</si>
  <si>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</si>
  <si>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</si>
  <si>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</si>
  <si>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</si>
  <si>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</si>
  <si>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</si>
  <si>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</si>
  <si>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</si>
  <si>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</si>
  <si>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</si>
  <si>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</si>
  <si>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</si>
  <si>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</si>
  <si>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</si>
  <si>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</si>
  <si>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</si>
  <si>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</si>
  <si>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</si>
  <si>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</si>
  <si>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</si>
  <si>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</si>
  <si>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</si>
  <si>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</si>
  <si>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</si>
  <si>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</si>
  <si>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</si>
  <si>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</si>
  <si>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</si>
  <si>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</si>
  <si>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</si>
  <si>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</si>
  <si>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</si>
  <si>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</si>
  <si>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</si>
  <si>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</si>
  <si>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</si>
  <si>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</si>
  <si>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</si>
  <si>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</si>
  <si>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</si>
  <si>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</si>
  <si>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</si>
  <si>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</si>
  <si>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</si>
  <si>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</si>
  <si>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</si>
  <si>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</si>
  <si>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</si>
  <si>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</si>
  <si>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</si>
  <si>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</si>
  <si>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</si>
  <si>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</si>
  <si>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</si>
  <si>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</si>
  <si>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</si>
  <si>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</si>
  <si>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</si>
  <si>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</si>
  <si>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</si>
  <si>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</si>
  <si>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</si>
  <si>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</si>
  <si>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</si>
  <si>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</si>
  <si>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</si>
  <si>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</si>
  <si>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</si>
  <si>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</si>
  <si>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</si>
  <si>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</si>
  <si>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</si>
  <si>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</si>
  <si>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</si>
  <si>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</si>
  <si>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</si>
  <si>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</si>
  <si>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</si>
  <si>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</si>
  <si>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</si>
  <si>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</si>
  <si>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</si>
  <si>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</si>
  <si>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</si>
  <si>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</si>
  <si>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</si>
  <si>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</si>
  <si>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</si>
  <si>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</si>
  <si>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</si>
  <si>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</si>
  <si>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</si>
  <si>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</si>
  <si>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</si>
  <si>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</si>
  <si>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</si>
  <si>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</si>
  <si>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</si>
  <si>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</si>
  <si>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</si>
  <si>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</si>
  <si>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</si>
  <si>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</si>
  <si>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</si>
  <si>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</si>
  <si>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</si>
  <si>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</si>
  <si>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</si>
  <si>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</si>
  <si>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</si>
  <si>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</si>
  <si>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</si>
  <si>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</si>
  <si>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</si>
  <si>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</si>
  <si>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</si>
  <si>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</si>
  <si>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</si>
  <si>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</si>
  <si>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</si>
  <si>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</si>
  <si>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</si>
  <si>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</si>
  <si>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</si>
  <si>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</si>
  <si>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</si>
  <si>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</si>
  <si>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</si>
  <si>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</si>
  <si>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</si>
  <si>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</si>
  <si>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</si>
  <si>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</si>
  <si>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</si>
  <si>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</si>
  <si>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</si>
  <si>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</si>
  <si>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</si>
  <si>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</si>
  <si>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</si>
  <si>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</si>
  <si>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</si>
  <si>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</si>
  <si>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</si>
  <si>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</si>
  <si>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</si>
  <si>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</si>
  <si>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</si>
  <si>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</si>
  <si>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</si>
  <si>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</si>
  <si>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</si>
  <si>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</si>
  <si>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</si>
  <si>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</si>
  <si>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</si>
  <si>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</si>
  <si>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</si>
  <si>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</si>
  <si>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</si>
  <si>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</si>
  <si>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</si>
  <si>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</si>
  <si>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</si>
  <si>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</si>
  <si>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</si>
  <si>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</si>
  <si>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</si>
  <si>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</si>
  <si>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</si>
  <si>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</si>
  <si>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</si>
  <si>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</si>
  <si>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</si>
  <si>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</si>
  <si>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</si>
  <si>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</si>
  <si>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</si>
  <si>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</si>
  <si>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</si>
  <si>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</si>
  <si>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</si>
  <si>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</si>
  <si>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</si>
  <si>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</si>
  <si>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</si>
  <si>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</si>
  <si>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</si>
  <si>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</si>
  <si>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</si>
  <si>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</si>
  <si>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</si>
  <si>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</si>
  <si>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</si>
  <si>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</si>
  <si>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</si>
  <si>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</si>
  <si>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</si>
  <si>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</si>
  <si>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</si>
  <si>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</si>
  <si>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</si>
  <si>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</si>
  <si>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</si>
  <si>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</si>
  <si>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</si>
  <si>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</si>
  <si>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</si>
  <si>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</si>
  <si>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</si>
  <si>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</si>
  <si>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</si>
  <si>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</si>
  <si>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</si>
  <si>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</si>
  <si>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</si>
  <si>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</si>
  <si>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</si>
  <si>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</si>
  <si>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</si>
  <si>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</si>
  <si>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</si>
  <si>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</si>
  <si>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</si>
  <si>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</si>
  <si>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</si>
  <si>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</si>
  <si>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</si>
  <si>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</si>
  <si>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</si>
  <si>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</si>
  <si>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</si>
  <si>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</si>
  <si>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</si>
  <si>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</si>
  <si>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</si>
  <si>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</si>
  <si>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</si>
  <si>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</si>
  <si>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</si>
  <si>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</si>
  <si>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</si>
  <si>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</si>
  <si>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</si>
  <si>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</si>
  <si>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</si>
  <si>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</si>
  <si>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</si>
  <si>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</si>
  <si>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</si>
  <si>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</si>
  <si>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</si>
  <si>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</si>
  <si>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</si>
  <si>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</si>
  <si>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</si>
  <si>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</si>
  <si>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</si>
  <si>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</si>
  <si>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</si>
  <si>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</si>
  <si>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</si>
  <si>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</si>
  <si>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</si>
  <si>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</si>
  <si>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</si>
  <si>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</si>
  <si>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</si>
  <si>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</si>
  <si>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</si>
  <si>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</si>
  <si>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</si>
  <si>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</si>
  <si>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</si>
  <si>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</si>
  <si>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</si>
  <si>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</si>
  <si>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</si>
  <si>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</si>
  <si>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</si>
  <si>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</si>
  <si>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</si>
  <si>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</si>
  <si>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</si>
  <si>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</si>
  <si>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</si>
  <si>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</si>
  <si>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</si>
  <si>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</si>
  <si>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</si>
  <si>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</si>
  <si>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</si>
  <si>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</si>
  <si>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</si>
  <si>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</si>
  <si>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</si>
  <si>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</si>
  <si>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</si>
  <si>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</si>
  <si>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</si>
  <si>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</si>
  <si>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</si>
  <si>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</si>
  <si>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</si>
  <si>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</si>
  <si>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</si>
  <si>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</si>
  <si>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</si>
  <si>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</si>
  <si>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</si>
  <si>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</si>
  <si>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</si>
  <si>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</si>
  <si>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</si>
  <si>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</si>
  <si>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</si>
  <si>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</si>
  <si>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</si>
  <si>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</si>
  <si>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</si>
  <si>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</si>
  <si>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</si>
  <si>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</si>
  <si>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</si>
  <si>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</si>
  <si>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</si>
  <si>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</si>
  <si>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</si>
  <si>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</si>
  <si>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</si>
  <si>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</si>
  <si>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</si>
  <si>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</si>
  <si>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</si>
  <si>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</si>
  <si>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</si>
  <si>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</si>
  <si>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</si>
  <si>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</si>
  <si>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</si>
  <si>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</si>
  <si>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</si>
  <si>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</si>
  <si>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</si>
  <si>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</si>
  <si>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</si>
  <si>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</si>
  <si>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</si>
  <si>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</si>
  <si>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</si>
  <si>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</si>
  <si>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</si>
  <si>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</si>
  <si>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</si>
  <si>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</si>
  <si>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</si>
  <si>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</si>
  <si>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</si>
  <si>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</si>
  <si>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</si>
  <si>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</si>
  <si>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</si>
  <si>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</si>
  <si>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</si>
  <si>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</si>
  <si>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</si>
  <si>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</si>
  <si>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</si>
  <si>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</si>
  <si>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</si>
  <si>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</si>
  <si>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</si>
  <si>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</si>
  <si>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</si>
  <si>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</si>
  <si>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</si>
  <si>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</si>
  <si>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</si>
  <si>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</si>
  <si>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</si>
  <si>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</si>
  <si>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</si>
  <si>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</si>
  <si>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</si>
  <si>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</si>
  <si>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</si>
  <si>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</si>
  <si>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</si>
  <si>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</si>
  <si>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</si>
  <si>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</si>
  <si>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</si>
  <si>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</si>
  <si>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</si>
  <si>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</si>
  <si>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</si>
  <si>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</si>
  <si>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</si>
  <si>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</si>
  <si>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</si>
  <si>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</si>
  <si>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</si>
  <si>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</si>
  <si>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</si>
  <si>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</si>
  <si>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</si>
  <si>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</si>
  <si>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</si>
  <si>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</si>
  <si>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</si>
  <si>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</si>
  <si>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</si>
  <si>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</si>
  <si>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</si>
  <si>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</si>
  <si>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</si>
  <si>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</si>
  <si>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</si>
  <si>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</si>
  <si>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</si>
  <si>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</si>
  <si>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</si>
  <si>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</si>
  <si>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</si>
  <si>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</si>
  <si>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</si>
  <si>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</si>
  <si>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</si>
  <si>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</si>
  <si>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</si>
  <si>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</si>
  <si>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</si>
  <si>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</si>
  <si>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</si>
  <si>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</si>
  <si>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</si>
  <si>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</si>
  <si>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</si>
  <si>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</si>
  <si>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</si>
  <si>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</si>
  <si>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</si>
  <si>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</si>
  <si>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</si>
  <si>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</si>
  <si>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</si>
  <si>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</si>
  <si>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</si>
  <si>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</si>
  <si>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</si>
  <si>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</si>
  <si>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</si>
  <si>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</si>
  <si>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</si>
  <si>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</si>
  <si>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</si>
  <si>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</si>
  <si>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</si>
  <si>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</si>
  <si>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</si>
  <si>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</si>
  <si>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</si>
  <si>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</si>
  <si>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</si>
  <si>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</si>
  <si>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</si>
  <si>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</si>
  <si>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</si>
  <si>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</si>
  <si>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</si>
  <si>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</si>
  <si>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</si>
  <si>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</si>
  <si>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</si>
  <si>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</si>
  <si>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</si>
  <si>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</si>
  <si>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</si>
  <si>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</si>
  <si>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</si>
  <si>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</si>
  <si>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</si>
  <si>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</si>
  <si>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</si>
  <si>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</si>
  <si>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</si>
  <si>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</si>
  <si>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</si>
  <si>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</si>
  <si>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</si>
  <si>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</si>
  <si>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</si>
  <si>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</si>
  <si>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</si>
  <si>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</si>
  <si>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</si>
  <si>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</si>
  <si>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</si>
  <si>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</si>
  <si>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</si>
  <si>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</si>
  <si>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</si>
  <si>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</si>
  <si>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</si>
  <si>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</si>
  <si>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</si>
  <si>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</si>
  <si>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</si>
  <si>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</si>
  <si>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</si>
  <si>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</si>
  <si>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</si>
  <si>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</si>
  <si>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</si>
  <si>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</si>
  <si>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</si>
  <si>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</si>
  <si>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</si>
  <si>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</si>
  <si>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</si>
  <si>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</si>
  <si>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</si>
  <si>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</si>
  <si>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</si>
  <si>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</si>
  <si>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</si>
  <si>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</si>
  <si>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</si>
  <si>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</si>
  <si>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</si>
  <si>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</si>
  <si>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</si>
  <si>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</si>
  <si>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</si>
  <si>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</si>
  <si>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</si>
  <si>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</si>
  <si>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</si>
  <si>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</si>
  <si>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</si>
  <si>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</si>
  <si>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</si>
  <si>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</si>
  <si>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</si>
  <si>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</si>
  <si>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</si>
  <si>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</si>
  <si>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</si>
  <si>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</si>
  <si>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</si>
  <si>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</si>
  <si>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</si>
  <si>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</si>
  <si>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</si>
  <si>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</si>
  <si>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</si>
  <si>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</si>
  <si>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</si>
  <si>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</si>
  <si>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</si>
  <si>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</si>
  <si>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</si>
  <si>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</si>
  <si>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</si>
  <si>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</si>
  <si>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</si>
  <si>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</si>
  <si>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</si>
  <si>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</si>
  <si>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</si>
  <si>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</si>
  <si>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</si>
  <si>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</si>
  <si>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</si>
  <si>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</si>
  <si>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</si>
  <si>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</si>
  <si>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</si>
  <si>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</si>
  <si>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</si>
  <si>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</si>
  <si>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</si>
  <si>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</si>
  <si>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</si>
  <si>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</si>
  <si>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</si>
  <si>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</si>
  <si>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</si>
  <si>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</si>
  <si>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</si>
  <si>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</si>
  <si>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</si>
  <si>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</si>
  <si>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</si>
  <si>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</si>
  <si>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</si>
  <si>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</si>
  <si>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</si>
  <si>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</si>
  <si>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</si>
  <si>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</si>
  <si>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</si>
  <si>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</si>
  <si>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</si>
  <si>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</si>
  <si>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</si>
  <si>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</si>
  <si>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</si>
  <si>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</si>
  <si>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</si>
  <si>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</si>
  <si>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</si>
  <si>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</si>
  <si>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</si>
  <si>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</si>
  <si>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</si>
  <si>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</si>
  <si>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</si>
  <si>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</si>
  <si>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</si>
  <si>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</si>
  <si>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</si>
  <si>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</si>
  <si>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</si>
  <si>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</si>
  <si>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</si>
  <si>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</si>
  <si>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</si>
  <si>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</si>
  <si>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</si>
  <si>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</si>
  <si>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</si>
  <si>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</si>
  <si>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</si>
  <si>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</si>
  <si>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</si>
  <si>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</si>
  <si>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</si>
  <si>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</si>
  <si>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</si>
  <si>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</si>
  <si>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</si>
  <si>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</si>
  <si>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</si>
  <si>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</si>
  <si>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</si>
  <si>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</si>
  <si>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</si>
  <si>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</si>
  <si>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</si>
  <si>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</si>
  <si>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</si>
  <si>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</si>
  <si>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</si>
  <si>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</si>
  <si>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</si>
  <si>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</si>
  <si>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</si>
  <si>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</si>
  <si>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</si>
  <si>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</si>
  <si>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</si>
  <si>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</si>
  <si>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</si>
  <si>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</si>
  <si>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</si>
  <si>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</si>
  <si>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</si>
  <si>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</si>
  <si>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</si>
  <si>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</si>
  <si>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</si>
  <si>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</si>
  <si>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</si>
  <si>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</si>
  <si>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</si>
  <si>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</si>
  <si>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</si>
  <si>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</si>
  <si>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</si>
  <si>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</si>
  <si>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</si>
  <si>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</si>
  <si>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</si>
  <si>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</si>
  <si>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</si>
  <si>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</si>
  <si>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</si>
  <si>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</si>
  <si>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</si>
  <si>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</si>
  <si>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</si>
  <si>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</si>
  <si>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</si>
  <si>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</si>
  <si>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</si>
  <si>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</si>
  <si>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</si>
  <si>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</si>
  <si>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</si>
  <si>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</si>
  <si>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</si>
  <si>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</si>
  <si>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</si>
  <si>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</si>
  <si>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</si>
  <si>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</si>
  <si>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</si>
  <si>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</si>
  <si>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</si>
  <si>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</si>
  <si>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</si>
  <si>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</si>
  <si>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</si>
  <si>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</si>
  <si>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</si>
  <si>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</si>
  <si>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</si>
  <si>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</si>
  <si>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</si>
  <si>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</si>
  <si>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</si>
  <si>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</si>
  <si>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</si>
  <si>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</si>
  <si>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</si>
  <si>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</si>
  <si>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</si>
  <si>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</si>
  <si>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</si>
  <si>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</si>
  <si>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</si>
  <si>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</si>
  <si>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</si>
  <si>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</si>
  <si>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</si>
  <si>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</si>
  <si>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</si>
  <si>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</si>
  <si>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</si>
  <si>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</si>
  <si>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</si>
  <si>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</si>
  <si>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</si>
  <si>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</si>
  <si>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</si>
  <si>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</si>
  <si>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</si>
  <si>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</si>
  <si>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</si>
  <si>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</si>
  <si>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</si>
  <si>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</si>
  <si>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</si>
  <si>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</si>
  <si>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</si>
  <si>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</si>
  <si>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</si>
  <si>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</si>
  <si>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</si>
  <si>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</si>
  <si>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</si>
  <si>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</si>
  <si>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</si>
  <si>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</si>
  <si>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</si>
  <si>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</si>
  <si>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</si>
  <si>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</si>
  <si>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</si>
  <si>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</si>
  <si>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</si>
  <si>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</si>
  <si>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</si>
  <si>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</si>
  <si>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</si>
  <si>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</si>
  <si>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</si>
  <si>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</si>
  <si>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</si>
  <si>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</si>
  <si>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</si>
  <si>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</si>
  <si>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</si>
  <si>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</si>
  <si>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</si>
  <si>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</si>
  <si>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</si>
  <si>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</si>
  <si>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</si>
  <si>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</si>
  <si>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</si>
  <si>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</si>
  <si>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</si>
  <si>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</si>
  <si>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</si>
  <si>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</si>
  <si>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</si>
  <si>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</si>
  <si>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</si>
  <si>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</si>
  <si>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</si>
  <si>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</si>
  <si>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</si>
  <si>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</si>
  <si>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</si>
  <si>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</si>
  <si>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</si>
  <si>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</si>
  <si>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</si>
  <si>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</si>
  <si>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</si>
  <si>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</si>
  <si>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</si>
  <si>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</si>
  <si>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</si>
  <si>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</si>
  <si>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</si>
  <si>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</si>
  <si>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</si>
  <si>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</si>
  <si>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</si>
  <si>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</si>
  <si>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</si>
  <si>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</si>
  <si>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</si>
  <si>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</si>
  <si>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</si>
  <si>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</si>
  <si>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</si>
  <si>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</si>
  <si>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</si>
  <si>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</si>
  <si>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</si>
  <si>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</si>
  <si>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</si>
  <si>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</si>
  <si>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</si>
  <si>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</si>
  <si>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</si>
  <si>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</si>
  <si>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</si>
  <si>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</si>
  <si>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</si>
  <si>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</si>
  <si>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</si>
  <si>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</si>
  <si>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</si>
  <si>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</si>
  <si>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</si>
  <si>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</si>
  <si>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</si>
  <si>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</si>
  <si>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</si>
  <si>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</si>
  <si>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</si>
  <si>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</si>
  <si>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</si>
  <si>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</si>
  <si>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</si>
  <si>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</si>
  <si>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</si>
  <si>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</si>
  <si>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</si>
  <si>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</si>
  <si>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</si>
  <si>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</si>
  <si>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</si>
  <si>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</si>
  <si>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</si>
  <si>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</si>
  <si>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</si>
  <si>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</si>
  <si>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</si>
  <si>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</si>
  <si>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</si>
  <si>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</si>
  <si>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</si>
  <si>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</si>
  <si>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</si>
  <si>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</si>
  <si>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</si>
  <si>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</si>
  <si>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</si>
  <si>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</si>
  <si>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</si>
  <si>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</si>
  <si>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</si>
  <si>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</si>
  <si>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</si>
  <si>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</si>
  <si>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</si>
  <si>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</si>
  <si>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</si>
  <si>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</si>
  <si>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</si>
  <si>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</si>
  <si>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</si>
  <si>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</si>
  <si>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</si>
  <si>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</si>
  <si>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</si>
  <si>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</si>
  <si>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</si>
  <si>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</si>
  <si>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</si>
  <si>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</si>
  <si>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</si>
  <si>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</si>
  <si>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</si>
  <si>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</si>
  <si>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</si>
  <si>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</si>
  <si>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</si>
  <si>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</si>
  <si>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</si>
  <si>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</si>
  <si>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</si>
  <si>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</si>
  <si>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</si>
  <si>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</si>
  <si>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</si>
  <si>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</si>
  <si>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</si>
  <si>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</si>
  <si>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</si>
  <si>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</si>
  <si>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</si>
  <si>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</si>
  <si>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</si>
  <si>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</si>
  <si>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</si>
  <si>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</si>
  <si>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</si>
  <si>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</si>
  <si>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</si>
  <si>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</si>
  <si>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</si>
  <si>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</si>
  <si>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</si>
  <si>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</si>
  <si>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</si>
  <si>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</si>
  <si>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</si>
  <si>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</si>
  <si>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</si>
  <si>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</si>
  <si>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</si>
  <si>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</si>
  <si>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</si>
  <si>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</si>
  <si>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</si>
  <si>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</si>
  <si>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</si>
  <si>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</si>
  <si>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</si>
  <si>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</si>
  <si>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</si>
  <si>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</si>
  <si>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</si>
  <si>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</si>
  <si>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</si>
  <si>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</si>
  <si>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</si>
  <si>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</si>
  <si>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</si>
  <si>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</si>
  <si>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</si>
  <si>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</si>
  <si>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</si>
  <si>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</si>
  <si>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</si>
  <si>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</si>
  <si>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</si>
  <si>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</si>
  <si>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</si>
  <si>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</si>
  <si>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</si>
  <si>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</si>
  <si>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</si>
  <si>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</si>
  <si>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</si>
  <si>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</si>
  <si>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</si>
  <si>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</si>
  <si>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</si>
  <si>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</si>
  <si>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</si>
  <si>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</si>
  <si>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</si>
  <si>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</si>
  <si>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</si>
  <si>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</si>
  <si>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</si>
  <si>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</si>
  <si>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</si>
  <si>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</si>
  <si>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</si>
  <si>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</si>
  <si>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</si>
  <si>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</si>
  <si>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</si>
  <si>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</si>
  <si>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</si>
  <si>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</si>
  <si>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</si>
  <si>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</si>
  <si>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</si>
  <si>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</si>
  <si>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</si>
  <si>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</si>
  <si>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</si>
  <si>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</si>
  <si>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</si>
  <si>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</si>
  <si>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</si>
  <si>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</si>
  <si>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</si>
  <si>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</si>
  <si>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</si>
  <si>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</si>
  <si>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</si>
  <si>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</si>
  <si>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</si>
  <si>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</si>
  <si>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</si>
  <si>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</si>
  <si>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</si>
  <si>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</si>
  <si>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</si>
  <si>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</si>
  <si>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</si>
  <si>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</si>
  <si>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</si>
  <si>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</si>
  <si>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</si>
  <si>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</si>
  <si>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</si>
  <si>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</si>
  <si>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</si>
  <si>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</si>
  <si>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</si>
  <si>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</si>
  <si>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</si>
  <si>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</si>
  <si>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</si>
  <si>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</si>
  <si>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</si>
  <si>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</si>
  <si>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</si>
  <si>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</si>
  <si>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</si>
  <si>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</si>
  <si>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</si>
  <si>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</si>
  <si>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</si>
  <si>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</si>
  <si>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</si>
  <si>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</si>
  <si>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</si>
  <si>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</si>
  <si>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</si>
  <si>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</si>
  <si>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</si>
  <si>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</si>
  <si>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</si>
  <si>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</si>
  <si>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</si>
  <si>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</si>
  <si>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</si>
  <si>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</si>
  <si>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</si>
  <si>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</si>
  <si>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</si>
  <si>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</si>
  <si>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</si>
  <si>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</si>
  <si>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</si>
  <si>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</si>
  <si>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</si>
  <si>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</si>
  <si>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</si>
  <si>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</si>
  <si>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</si>
  <si>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</si>
  <si>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</si>
  <si>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</si>
  <si>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</si>
  <si>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</si>
  <si>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</si>
  <si>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</si>
  <si>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</si>
  <si>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</si>
  <si>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</si>
  <si>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</si>
  <si>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</si>
  <si>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</si>
  <si>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</si>
  <si>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</si>
  <si>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</si>
  <si>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</si>
  <si>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</si>
  <si>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</si>
  <si>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</si>
  <si>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</si>
  <si>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</si>
  <si>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</si>
  <si>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</si>
  <si>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</si>
  <si>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</si>
  <si>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</si>
  <si>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</si>
  <si>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</si>
  <si>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</si>
  <si>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</si>
  <si>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</si>
  <si>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</si>
  <si>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</si>
  <si>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</si>
  <si>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</si>
  <si>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</si>
  <si>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</si>
  <si>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</si>
  <si>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</si>
  <si>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</si>
  <si>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</si>
  <si>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</si>
  <si>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</si>
  <si>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</si>
  <si>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</si>
  <si>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</si>
  <si>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</si>
  <si>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</si>
  <si>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</si>
  <si>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</si>
  <si>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</si>
  <si>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</si>
  <si>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</si>
  <si>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</si>
  <si>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</si>
  <si>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</si>
  <si>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</si>
  <si>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</si>
  <si>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</si>
  <si>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</si>
  <si>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</si>
  <si>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</si>
  <si>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</si>
  <si>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</si>
  <si>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</si>
  <si>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</si>
  <si>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</si>
  <si>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</si>
  <si>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</si>
  <si>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</si>
  <si>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</si>
  <si>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</si>
  <si>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</si>
  <si>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</si>
  <si>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</si>
  <si>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</si>
  <si>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</si>
  <si>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</si>
  <si>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</si>
  <si>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</si>
  <si>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</si>
  <si>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</si>
  <si>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</si>
  <si>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</si>
  <si>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</si>
  <si>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</si>
  <si>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</si>
  <si>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</si>
  <si>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</si>
  <si>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</si>
  <si>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</si>
  <si>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</si>
  <si>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</si>
  <si>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</si>
  <si>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</si>
  <si>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</si>
  <si>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</si>
  <si>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</si>
  <si>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</si>
  <si>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</si>
  <si>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</si>
  <si>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</si>
  <si>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</si>
  <si>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</si>
  <si>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</si>
  <si>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</si>
  <si>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</si>
  <si>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</si>
  <si>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</si>
  <si>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</si>
  <si>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</si>
  <si>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</si>
  <si>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</si>
  <si>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</si>
  <si>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</si>
  <si>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</si>
  <si>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</si>
  <si>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</si>
  <si>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</si>
  <si>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</si>
  <si>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</si>
  <si>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</si>
  <si>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</si>
  <si>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</si>
  <si>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</si>
  <si>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</si>
  <si>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</si>
  <si>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</si>
  <si>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</si>
  <si>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</si>
  <si>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</si>
  <si>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</si>
  <si>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</si>
  <si>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</si>
  <si>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</si>
  <si>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</si>
  <si>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</si>
  <si>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</si>
  <si>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</si>
  <si>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</si>
  <si>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</si>
  <si>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</si>
  <si>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</si>
  <si>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</si>
  <si>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</si>
  <si>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</si>
  <si>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</si>
  <si>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</si>
  <si>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</si>
  <si>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</si>
  <si>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</si>
  <si>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</si>
  <si>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</si>
  <si>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</si>
  <si>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</si>
  <si>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</si>
  <si>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</si>
  <si>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</si>
  <si>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</si>
  <si>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</si>
  <si>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</si>
  <si>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</si>
  <si>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</si>
  <si>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</si>
  <si>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</si>
  <si>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</si>
  <si>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</si>
  <si>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</si>
  <si>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</si>
  <si>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</si>
  <si>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</si>
  <si>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</si>
  <si>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</si>
  <si>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</si>
  <si>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</si>
  <si>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</si>
  <si>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</si>
  <si>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</si>
  <si>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</si>
  <si>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</si>
  <si>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</si>
  <si>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</si>
  <si>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</si>
  <si>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</si>
  <si>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</si>
  <si>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</si>
  <si>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</si>
  <si>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</si>
  <si>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</si>
  <si>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</si>
  <si>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</si>
  <si>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</si>
  <si>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</si>
  <si>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</si>
  <si>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</si>
  <si>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</si>
  <si>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</si>
  <si>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</si>
  <si>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</si>
  <si>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</si>
  <si>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</si>
  <si>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</si>
  <si>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</si>
  <si>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</si>
  <si>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</si>
  <si>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</si>
  <si>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</si>
  <si>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</si>
  <si>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</si>
  <si>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</si>
  <si>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</si>
  <si>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</si>
  <si>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</si>
  <si>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</si>
  <si>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</si>
  <si>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</si>
  <si>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</si>
  <si>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</si>
  <si>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</si>
  <si>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</si>
  <si>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</si>
  <si>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</si>
  <si>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</si>
  <si>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</si>
  <si>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</si>
  <si>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</si>
  <si>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</si>
  <si>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</si>
  <si>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</si>
  <si>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</si>
  <si>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</si>
  <si>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</si>
  <si>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</si>
  <si>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</si>
  <si>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</si>
  <si>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</si>
  <si>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</si>
  <si>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</si>
  <si>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</si>
  <si>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</si>
  <si>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</si>
  <si>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</si>
  <si>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</si>
  <si>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</si>
  <si>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</si>
  <si>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</si>
  <si>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</si>
  <si>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</si>
  <si>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</si>
  <si>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</si>
  <si>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</si>
  <si>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</si>
  <si>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</si>
  <si>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</si>
  <si>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</si>
  <si>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</si>
  <si>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</si>
  <si>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</si>
  <si>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</si>
  <si>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</si>
  <si>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</si>
  <si>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</si>
  <si>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</si>
  <si>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</si>
  <si>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</si>
  <si>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</si>
  <si>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</si>
  <si>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</si>
  <si>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</si>
  <si>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</si>
  <si>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</si>
  <si>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</si>
  <si>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</si>
  <si>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</si>
  <si>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</si>
  <si>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</si>
  <si>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</si>
  <si>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</si>
  <si>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</si>
  <si>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</si>
  <si>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</si>
  <si>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</si>
  <si>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</si>
  <si>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</si>
  <si>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</si>
  <si>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</si>
  <si>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</si>
  <si>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</si>
  <si>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</si>
  <si>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</si>
  <si>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</si>
  <si>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</si>
  <si>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</si>
  <si>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</si>
  <si>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</si>
  <si>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</si>
  <si>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</si>
  <si>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</si>
  <si>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</si>
  <si>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</si>
  <si>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</si>
  <si>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</si>
  <si>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</si>
  <si>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</si>
  <si>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</si>
  <si>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</si>
  <si>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</si>
  <si>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</si>
  <si>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</si>
  <si>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</si>
  <si>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</si>
  <si>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</si>
  <si>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</si>
  <si>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</si>
  <si>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</si>
  <si>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</si>
  <si>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</si>
  <si>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</si>
  <si>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</si>
  <si>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</si>
  <si>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</si>
  <si>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</si>
  <si>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</si>
  <si>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</si>
  <si>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</si>
  <si>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</si>
  <si>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</si>
  <si>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</si>
  <si>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</si>
  <si>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</si>
  <si>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</si>
  <si>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</si>
  <si>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</si>
  <si>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</si>
  <si>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</si>
  <si>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</si>
  <si>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</si>
  <si>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</si>
  <si>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</si>
  <si>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</si>
  <si>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</si>
  <si>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</si>
  <si>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</si>
  <si>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</si>
  <si>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</si>
  <si>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</si>
  <si>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</si>
  <si>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</si>
  <si>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</si>
  <si>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</si>
  <si>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</si>
  <si>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</si>
  <si>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</si>
  <si>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</si>
  <si>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</si>
  <si>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</si>
  <si>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</si>
  <si>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</si>
  <si>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</si>
  <si>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</si>
  <si>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</si>
  <si>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</si>
  <si>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</si>
  <si>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</si>
  <si>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</si>
  <si>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</si>
  <si>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</si>
  <si>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</si>
  <si>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</si>
  <si>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</si>
  <si>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</si>
  <si>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</si>
  <si>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</si>
  <si>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</si>
  <si>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</si>
  <si>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</si>
  <si>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</si>
  <si>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</si>
  <si>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</si>
  <si>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</si>
  <si>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</si>
  <si>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</si>
  <si>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</si>
  <si>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</si>
  <si>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</si>
  <si>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</si>
  <si>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</si>
  <si>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</si>
  <si>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</si>
  <si>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</si>
  <si>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</si>
  <si>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</si>
  <si>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</si>
  <si>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</si>
  <si>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</si>
  <si>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</si>
  <si>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</si>
  <si>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</si>
  <si>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</si>
  <si>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</si>
  <si>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</si>
  <si>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</si>
  <si>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</si>
  <si>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</si>
  <si>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</si>
  <si>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</si>
  <si>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</si>
  <si>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</si>
  <si>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</si>
  <si>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</si>
  <si>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</si>
  <si>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</si>
  <si>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</si>
  <si>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</si>
  <si>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</si>
  <si>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</si>
  <si>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</si>
  <si>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</si>
  <si>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</si>
  <si>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</si>
  <si>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</si>
  <si>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</si>
  <si>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</si>
  <si>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</si>
  <si>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</si>
  <si>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</si>
  <si>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</si>
  <si>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</si>
  <si>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</si>
  <si>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</si>
  <si>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</si>
  <si>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</si>
  <si>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</si>
  <si>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</si>
  <si>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</si>
  <si>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</si>
  <si>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</si>
  <si>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</si>
  <si>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</si>
  <si>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</si>
  <si>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</si>
  <si>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</si>
  <si>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</si>
  <si>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</si>
  <si>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</si>
  <si>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</si>
  <si>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</si>
  <si>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</si>
  <si>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</si>
  <si>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</si>
  <si>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</si>
  <si>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</si>
  <si>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</si>
  <si>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</si>
  <si>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</si>
  <si>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</si>
  <si>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</si>
  <si>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</si>
  <si>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</si>
  <si>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</si>
  <si>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</si>
  <si>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</si>
  <si>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</si>
  <si>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</si>
  <si>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</si>
  <si>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</si>
  <si>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</si>
  <si>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</si>
  <si>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</si>
  <si>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</si>
  <si>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</si>
  <si>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</si>
  <si>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</si>
  <si>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</si>
  <si>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</si>
  <si>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</si>
  <si>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</si>
  <si>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</si>
  <si>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</si>
  <si>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</si>
  <si>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</si>
  <si>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</si>
  <si>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</si>
  <si>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</si>
  <si>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</si>
  <si>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</si>
  <si>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</si>
  <si>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</si>
  <si>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</si>
  <si>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</si>
  <si>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</si>
  <si>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</si>
  <si>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</si>
  <si>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</si>
  <si>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</si>
  <si>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</si>
  <si>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</si>
  <si>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</si>
  <si>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</si>
  <si>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</si>
  <si>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</si>
  <si>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</si>
  <si>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</si>
  <si>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</si>
  <si>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</si>
  <si>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</si>
  <si>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</si>
  <si>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</si>
  <si>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</si>
  <si>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</si>
  <si>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</si>
  <si>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</si>
  <si>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</si>
  <si>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</si>
  <si>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</si>
  <si>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</si>
  <si>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</si>
  <si>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</si>
  <si>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</si>
  <si>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</si>
  <si>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</si>
  <si>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</si>
  <si>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</si>
  <si>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</si>
  <si>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</si>
  <si>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</si>
  <si>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</si>
  <si>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</si>
  <si>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</si>
  <si>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</si>
  <si>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</si>
  <si>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</si>
  <si>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</si>
  <si>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</si>
  <si>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</si>
  <si>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</si>
  <si>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</si>
  <si>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</si>
  <si>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</si>
  <si>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</si>
  <si>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</si>
  <si>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</si>
  <si>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</si>
  <si>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</si>
  <si>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</si>
  <si>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</si>
  <si>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</si>
  <si>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</si>
  <si>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</si>
  <si>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</si>
  <si>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</si>
  <si>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</si>
  <si>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</si>
  <si>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</si>
  <si>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</si>
  <si>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</si>
  <si>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</si>
  <si>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</si>
  <si>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</si>
  <si>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</si>
  <si>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</si>
  <si>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</si>
  <si>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</si>
  <si>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</si>
  <si>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</si>
  <si>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</si>
  <si>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</si>
  <si>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</si>
  <si>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</si>
  <si>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</si>
  <si>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</si>
  <si>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</si>
  <si>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</si>
  <si>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</si>
  <si>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</si>
  <si>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</si>
  <si>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</si>
  <si>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</si>
  <si>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</si>
  <si>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</si>
  <si>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</si>
  <si>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</si>
  <si>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</si>
  <si>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</si>
  <si>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</si>
  <si>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</si>
  <si>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</si>
  <si>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</si>
  <si>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</si>
  <si>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</si>
  <si>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</si>
  <si>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</si>
  <si>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</si>
  <si>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</si>
  <si>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</si>
  <si>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</si>
  <si>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</si>
  <si>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</si>
  <si>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</si>
  <si>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</si>
  <si>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</si>
  <si>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</si>
  <si>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</si>
  <si>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</si>
  <si>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</si>
  <si>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</si>
  <si>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</si>
  <si>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</si>
  <si>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</si>
  <si>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</si>
  <si>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</si>
  <si>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</si>
  <si>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</si>
  <si>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</si>
  <si>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</si>
  <si>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</si>
  <si>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</si>
  <si>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</si>
  <si>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</si>
  <si>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</si>
  <si>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</si>
  <si>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</si>
  <si>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</si>
  <si>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</si>
  <si>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</si>
  <si>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</si>
  <si>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</si>
  <si>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</si>
  <si>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</si>
  <si>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</si>
  <si>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</si>
  <si>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</si>
  <si>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</si>
  <si>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</si>
  <si>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</si>
  <si>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</si>
  <si>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</si>
  <si>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</si>
  <si>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</si>
  <si>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</si>
  <si>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</si>
  <si>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</si>
  <si>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</si>
  <si>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</si>
  <si>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</si>
  <si>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</si>
  <si>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</si>
  <si>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</si>
  <si>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</si>
  <si>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</si>
  <si>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</si>
  <si>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</si>
  <si>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</si>
  <si>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</si>
  <si>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</si>
  <si>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</si>
  <si>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</si>
  <si>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</si>
  <si>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</si>
  <si>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</si>
  <si>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</si>
  <si>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</si>
  <si>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</si>
  <si>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</si>
  <si>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</si>
  <si>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</si>
  <si>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</si>
  <si>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</si>
  <si>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</si>
  <si>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</si>
  <si>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</si>
  <si>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</si>
  <si>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</si>
  <si>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</si>
  <si>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</si>
  <si>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</si>
  <si>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</si>
  <si>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</si>
  <si>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</si>
  <si>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</si>
  <si>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</si>
  <si>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</si>
  <si>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</si>
  <si>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</si>
  <si>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</si>
  <si>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</si>
  <si>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</si>
  <si>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</si>
  <si>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</si>
  <si>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</si>
  <si>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</si>
  <si>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</si>
  <si>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</si>
  <si>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</si>
  <si>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</si>
  <si>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</si>
  <si>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</si>
  <si>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</si>
  <si>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</si>
  <si>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</si>
  <si>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</si>
  <si>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</si>
  <si>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</si>
  <si>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</si>
  <si>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</si>
  <si>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</si>
  <si>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</si>
  <si>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</si>
  <si>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</si>
  <si>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</si>
  <si>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</si>
  <si>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</si>
  <si>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</si>
  <si>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</si>
  <si>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</si>
  <si>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</si>
  <si>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</si>
  <si>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</si>
  <si>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</si>
  <si>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</si>
  <si>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</si>
  <si>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</si>
  <si>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</si>
  <si>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</si>
  <si>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</si>
  <si>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</si>
  <si>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</si>
  <si>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</si>
  <si>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</si>
  <si>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</si>
  <si>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</si>
  <si>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</si>
  <si>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</si>
  <si>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</si>
  <si>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</si>
  <si>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</si>
  <si>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</si>
  <si>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</si>
  <si>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</si>
  <si>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</si>
  <si>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</si>
  <si>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</si>
  <si>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</si>
  <si>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</si>
  <si>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</si>
  <si>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</si>
  <si>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</si>
  <si>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</si>
  <si>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</si>
  <si>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</si>
  <si>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</si>
  <si>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</si>
  <si>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</si>
  <si>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</si>
  <si>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</si>
  <si>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</si>
  <si>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</si>
  <si>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</si>
  <si>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</si>
  <si>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</si>
  <si>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</si>
  <si>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</si>
  <si>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</si>
  <si>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</si>
  <si>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</si>
  <si>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</si>
  <si>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</si>
  <si>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</si>
  <si>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</si>
  <si>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</si>
  <si>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</si>
  <si>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</si>
  <si>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</si>
  <si>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</si>
  <si>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</si>
  <si>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</si>
  <si>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</si>
  <si>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</si>
  <si>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</si>
  <si>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</si>
  <si>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</si>
  <si>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</si>
  <si>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</si>
  <si>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</si>
  <si>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</si>
  <si>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</si>
  <si>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</si>
  <si>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</si>
  <si>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</si>
  <si>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</si>
  <si>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</si>
  <si>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</si>
  <si>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</si>
  <si>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</si>
  <si>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</si>
  <si>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</si>
  <si>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</si>
  <si>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</si>
  <si>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</si>
  <si>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</si>
  <si>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</si>
  <si>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</si>
  <si>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</si>
  <si>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</si>
  <si>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</si>
  <si>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</si>
  <si>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</si>
  <si>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</si>
  <si>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</si>
  <si>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</si>
  <si>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</si>
  <si>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</si>
  <si>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</si>
  <si>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</si>
  <si>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</si>
  <si>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</si>
  <si>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</si>
  <si>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</si>
  <si>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</si>
  <si>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</si>
  <si>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</si>
  <si>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</si>
  <si>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</si>
  <si>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</si>
  <si>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</si>
  <si>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</si>
  <si>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</si>
  <si>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</si>
  <si>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</si>
  <si>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</si>
  <si>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</si>
  <si>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</si>
  <si>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</si>
  <si>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</si>
  <si>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</si>
  <si>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</si>
  <si>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</si>
  <si>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</si>
  <si>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</si>
  <si>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</si>
  <si>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</si>
  <si>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</si>
  <si>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</si>
  <si>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</si>
  <si>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</si>
  <si>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</si>
  <si>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</si>
  <si>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</si>
  <si>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</si>
  <si>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</si>
  <si>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</si>
  <si>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</si>
  <si>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</si>
  <si>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</si>
  <si>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</si>
  <si>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</si>
  <si>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</si>
  <si>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</si>
  <si>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</si>
  <si>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</si>
  <si>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</si>
  <si>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</si>
  <si>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</si>
  <si>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</si>
  <si>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</si>
  <si>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</si>
  <si>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</si>
  <si>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</si>
  <si>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</si>
  <si>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</si>
  <si>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</si>
  <si>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</si>
  <si>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</si>
  <si>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</si>
  <si>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</si>
  <si>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</si>
  <si>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</si>
  <si>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</si>
  <si>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</si>
  <si>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</si>
  <si>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</si>
  <si>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</si>
  <si>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</si>
  <si>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</si>
  <si>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</si>
  <si>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</si>
  <si>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</si>
  <si>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</si>
  <si>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</si>
  <si>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</si>
  <si>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</si>
  <si>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</si>
  <si>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</si>
  <si>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</si>
  <si>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</si>
  <si>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</si>
  <si>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</si>
  <si>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</si>
  <si>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</si>
  <si>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</si>
  <si>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</si>
  <si>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</si>
  <si>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</si>
  <si>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</si>
  <si>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</si>
  <si>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</si>
  <si>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</si>
  <si>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</si>
  <si>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</si>
  <si>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</si>
  <si>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</si>
  <si>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</si>
  <si>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</si>
  <si>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</si>
  <si>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</si>
  <si>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</si>
  <si>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</si>
  <si>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</si>
  <si>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</si>
  <si>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</si>
  <si>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</si>
  <si>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</si>
  <si>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</si>
  <si>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</si>
  <si>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</si>
  <si>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</si>
  <si>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</si>
  <si>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</si>
  <si>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</si>
  <si>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</si>
  <si>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</si>
  <si>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</si>
  <si>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</si>
  <si>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</si>
  <si>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</si>
  <si>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</si>
  <si>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</si>
  <si>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</si>
  <si>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</si>
  <si>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</si>
  <si>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</si>
  <si>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</si>
  <si>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</si>
  <si>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</si>
  <si>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</si>
  <si>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</si>
  <si>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</si>
  <si>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</si>
  <si>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</si>
  <si>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</si>
  <si>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</si>
  <si>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</si>
  <si>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</si>
  <si>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</si>
  <si>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</si>
  <si>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</si>
  <si>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</si>
  <si>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</si>
  <si>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</si>
  <si>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</si>
  <si>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</si>
  <si>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</si>
  <si>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</si>
  <si>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</si>
  <si>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</si>
  <si>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</si>
  <si>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</si>
  <si>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</si>
  <si>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</si>
  <si>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</si>
  <si>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</si>
  <si>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</si>
  <si>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</si>
  <si>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</si>
  <si>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</si>
  <si>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</si>
  <si>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</si>
  <si>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</si>
  <si>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</si>
  <si>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</si>
  <si>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</si>
  <si>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</si>
  <si>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</si>
  <si>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</si>
  <si>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</si>
  <si>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</si>
  <si>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</si>
  <si>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</si>
  <si>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</si>
  <si>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</si>
  <si>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</si>
  <si>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</si>
  <si>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</si>
  <si>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</si>
  <si>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</si>
  <si>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</si>
  <si>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</si>
  <si>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</si>
  <si>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</si>
  <si>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</si>
  <si>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</si>
  <si>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</si>
  <si>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</si>
  <si>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</si>
  <si>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</si>
  <si>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</si>
  <si>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</si>
  <si>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</si>
  <si>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</si>
  <si>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</si>
  <si>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</si>
  <si>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</si>
  <si>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</si>
  <si>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</si>
  <si>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</si>
  <si>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</si>
  <si>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</si>
  <si>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</si>
  <si>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</si>
  <si>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</si>
  <si>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</si>
  <si>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</si>
  <si>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</si>
  <si>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</si>
  <si>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</si>
  <si>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</si>
  <si>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</si>
  <si>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</si>
  <si>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</si>
  <si>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</si>
  <si>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</si>
  <si>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</si>
  <si>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</si>
  <si>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</si>
  <si>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</si>
  <si>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</si>
  <si>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</si>
  <si>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</si>
  <si>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</si>
  <si>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</si>
  <si>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</si>
  <si>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</si>
  <si>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</si>
  <si>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</si>
  <si>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</si>
  <si>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</si>
  <si>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</si>
  <si>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</si>
  <si>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</si>
  <si>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</si>
  <si>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</si>
  <si>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</si>
  <si>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</si>
  <si>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</si>
  <si>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</si>
  <si>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</si>
  <si>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</si>
  <si>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</si>
  <si>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</si>
  <si>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</si>
  <si>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</si>
  <si>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</si>
  <si>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</si>
  <si>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</si>
  <si>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</si>
  <si>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</si>
  <si>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</si>
  <si>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</si>
  <si>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</si>
  <si>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</si>
  <si>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</si>
  <si>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</si>
  <si>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</si>
  <si>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</si>
  <si>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</si>
  <si>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</si>
  <si>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</si>
  <si>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</si>
  <si>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</si>
  <si>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</si>
  <si>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</si>
  <si>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</si>
  <si>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</si>
  <si>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</si>
  <si>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</si>
  <si>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</si>
  <si>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</si>
  <si>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</si>
  <si>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</si>
  <si>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</si>
  <si>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</si>
  <si>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</si>
  <si>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</si>
  <si>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</si>
  <si>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</si>
  <si>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</si>
  <si>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</si>
  <si>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</si>
  <si>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</si>
  <si>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</si>
  <si>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</si>
  <si>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</si>
  <si>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</si>
  <si>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</si>
  <si>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</si>
  <si>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</si>
  <si>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</si>
  <si>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</si>
  <si>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</si>
  <si>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</si>
  <si>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</si>
  <si>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</si>
  <si>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</si>
  <si>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</si>
  <si>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</si>
  <si>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</si>
  <si>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</si>
  <si>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</si>
  <si>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</si>
  <si>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</si>
  <si>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</si>
  <si>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</si>
  <si>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</si>
  <si>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</si>
  <si>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</si>
  <si>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</si>
  <si>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</si>
  <si>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</si>
  <si>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</si>
  <si>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</si>
  <si>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</si>
  <si>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</si>
  <si>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</si>
  <si>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</si>
  <si>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</si>
  <si>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</si>
  <si>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</si>
  <si>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</si>
  <si>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</si>
  <si>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</si>
  <si>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</si>
  <si>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</si>
  <si>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</si>
  <si>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</si>
  <si>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</si>
  <si>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</si>
  <si>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</si>
  <si>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</si>
  <si>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</si>
  <si>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</si>
  <si>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</si>
  <si>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</si>
  <si>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</si>
  <si>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</si>
  <si>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</si>
  <si>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</si>
  <si>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</si>
  <si>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</si>
  <si>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</si>
  <si>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</si>
  <si>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</si>
  <si>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</si>
  <si>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</si>
  <si>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</si>
  <si>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</si>
  <si>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</si>
  <si>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</si>
  <si>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</si>
  <si>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</si>
  <si>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</si>
  <si>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</si>
  <si>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</si>
  <si>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</si>
  <si>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</si>
  <si>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</si>
  <si>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</si>
  <si>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</si>
  <si>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</si>
  <si>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</si>
  <si>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</si>
  <si>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</si>
  <si>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</si>
  <si>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</si>
  <si>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</si>
  <si>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</si>
  <si>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</si>
  <si>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</si>
  <si>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</si>
  <si>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</si>
  <si>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</si>
  <si>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</si>
  <si>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</si>
  <si>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</si>
  <si>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</si>
  <si>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</si>
  <si>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</si>
  <si>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</si>
  <si>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</si>
  <si>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</si>
  <si>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</si>
  <si>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</si>
  <si>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</si>
  <si>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</si>
  <si>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</si>
  <si>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</si>
  <si>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</si>
  <si>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</si>
  <si>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</si>
  <si>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</si>
  <si>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</si>
  <si>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</si>
  <si>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</si>
  <si>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</si>
  <si>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</si>
  <si>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</si>
  <si>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</si>
  <si>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</si>
  <si>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</si>
  <si>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</si>
  <si>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</si>
  <si>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</si>
  <si>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</si>
  <si>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</si>
  <si>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</si>
  <si>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</si>
  <si>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</si>
  <si>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</si>
  <si>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</si>
  <si>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</si>
  <si>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</si>
  <si>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</si>
  <si>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</si>
  <si>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</si>
  <si>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</si>
  <si>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</si>
  <si>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</si>
  <si>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</si>
  <si>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</si>
  <si>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</si>
  <si>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</si>
  <si>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</si>
  <si>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</si>
  <si>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</si>
  <si>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</si>
  <si>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</si>
  <si>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</si>
  <si>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</si>
  <si>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</si>
  <si>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</si>
  <si>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</si>
  <si>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</si>
  <si>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</si>
  <si>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</si>
  <si>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</si>
  <si>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</si>
  <si>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</si>
  <si>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</si>
  <si>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</si>
  <si>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</si>
  <si>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</si>
  <si>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</si>
  <si>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</si>
  <si>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</si>
  <si>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</si>
  <si>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</si>
  <si>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</si>
  <si>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</si>
  <si>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</si>
  <si>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</si>
  <si>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</si>
  <si>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</si>
  <si>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</si>
  <si>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</si>
  <si>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</si>
  <si>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</si>
  <si>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</si>
  <si>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</si>
  <si>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</si>
  <si>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</si>
  <si>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</si>
  <si>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</si>
  <si>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</si>
  <si>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</si>
  <si>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</si>
  <si>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</si>
  <si>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</si>
  <si>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</si>
  <si>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</si>
  <si>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</si>
  <si>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</si>
  <si>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</si>
  <si>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</si>
  <si>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</si>
  <si>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</si>
  <si>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</si>
  <si>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</si>
  <si>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</si>
  <si>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</si>
  <si>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</si>
  <si>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</si>
  <si>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</si>
  <si>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</si>
  <si>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</si>
  <si>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</si>
  <si>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</si>
  <si>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</si>
  <si>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</si>
  <si>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</si>
  <si>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</si>
  <si>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</si>
  <si>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</si>
  <si>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</si>
  <si>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</si>
  <si>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</si>
  <si>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</si>
  <si>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</si>
  <si>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</si>
  <si>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</si>
  <si>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</si>
  <si>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</si>
  <si>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</si>
  <si>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</si>
  <si>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</si>
  <si>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</si>
  <si>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</si>
  <si>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</si>
  <si>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</si>
  <si>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</si>
  <si>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</si>
  <si>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</si>
  <si>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</si>
  <si>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</si>
  <si>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</si>
  <si>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</si>
  <si>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</si>
  <si>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</si>
  <si>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</si>
  <si>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</si>
  <si>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</si>
  <si>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</si>
  <si>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</si>
  <si>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</si>
  <si>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</si>
  <si>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</si>
  <si>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</si>
  <si>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</si>
  <si>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</si>
  <si>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</si>
  <si>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</si>
  <si>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</si>
  <si>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</si>
  <si>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</si>
  <si>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</si>
  <si>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</si>
  <si>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</si>
  <si>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</si>
  <si>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</si>
  <si>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</si>
  <si>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</si>
  <si>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</si>
  <si>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</si>
  <si>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</si>
  <si>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</si>
  <si>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</si>
  <si>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</si>
  <si>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</si>
  <si>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</si>
  <si>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</si>
  <si>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</si>
  <si>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</si>
  <si>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</si>
  <si>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</si>
  <si>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</si>
  <si>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</si>
  <si>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</si>
  <si>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</si>
  <si>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</si>
  <si>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</si>
  <si>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</si>
  <si>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</si>
  <si>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</si>
  <si>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</si>
  <si>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</si>
  <si>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</si>
  <si>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</si>
  <si>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</si>
  <si>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</si>
  <si>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</si>
  <si>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</si>
  <si>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</si>
  <si>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</si>
  <si>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</si>
  <si>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</si>
  <si>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</si>
  <si>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</si>
  <si>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</si>
  <si>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</si>
  <si>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</si>
  <si>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</si>
  <si>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</si>
  <si>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</si>
  <si>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</si>
  <si>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</si>
  <si>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</si>
  <si>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</si>
  <si>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</si>
  <si>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</si>
  <si>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</si>
  <si>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</si>
  <si>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</si>
  <si>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</si>
  <si>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</si>
  <si>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</si>
  <si>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</si>
  <si>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</si>
  <si>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</si>
  <si>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</si>
  <si>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</si>
  <si>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</si>
  <si>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</si>
  <si>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</si>
  <si>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</si>
  <si>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</si>
  <si>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</si>
  <si>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</si>
  <si>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</si>
  <si>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</si>
  <si>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</si>
  <si>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</si>
  <si>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</si>
  <si>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</si>
  <si>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</si>
  <si>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</si>
  <si>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</si>
  <si>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</si>
  <si>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</si>
  <si>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</si>
  <si>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</si>
  <si>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</si>
  <si>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</si>
  <si>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</si>
  <si>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</si>
  <si>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</si>
  <si>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</si>
  <si>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</si>
  <si>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</si>
  <si>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</si>
  <si>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</si>
  <si>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</si>
  <si>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</si>
  <si>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</si>
  <si>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</si>
  <si>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</si>
  <si>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</si>
  <si>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</si>
  <si>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</si>
  <si>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</si>
  <si>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</si>
  <si>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</si>
  <si>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</si>
  <si>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</si>
  <si>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</si>
  <si>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</si>
  <si>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</si>
  <si>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</si>
  <si>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</si>
  <si>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</si>
  <si>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</si>
  <si>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</si>
  <si>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</si>
  <si>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</si>
  <si>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</si>
  <si>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</si>
  <si>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</si>
  <si>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</si>
  <si>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</si>
  <si>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</si>
  <si>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</si>
  <si>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</si>
  <si>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</si>
  <si>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</si>
  <si>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</si>
  <si>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</si>
  <si>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</si>
  <si>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</si>
  <si>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</si>
  <si>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</si>
  <si>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</si>
  <si>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</si>
  <si>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</si>
  <si>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</si>
  <si>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</si>
  <si>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</si>
  <si>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</si>
  <si>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</si>
  <si>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</si>
  <si>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</si>
  <si>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</si>
  <si>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</si>
  <si>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</si>
  <si>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</si>
  <si>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</si>
  <si>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</si>
  <si>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</si>
  <si>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</si>
  <si>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</si>
  <si>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</si>
  <si>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</si>
  <si>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</si>
  <si>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</si>
  <si>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</si>
  <si>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</si>
  <si>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</si>
  <si>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</si>
  <si>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</si>
  <si>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</si>
  <si>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</si>
  <si>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</si>
  <si>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</si>
  <si>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</si>
  <si>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</si>
  <si>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</si>
  <si>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</si>
  <si>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</si>
  <si>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</si>
  <si>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</si>
  <si>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</si>
  <si>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</si>
  <si>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</si>
  <si>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</si>
  <si>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</si>
  <si>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</si>
  <si>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</si>
  <si>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</si>
  <si>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</si>
  <si>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</si>
  <si>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</si>
  <si>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</si>
  <si>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</si>
  <si>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</si>
  <si>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</si>
  <si>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</si>
  <si>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</si>
  <si>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</si>
  <si>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</si>
  <si>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</si>
  <si>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</si>
  <si>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</si>
  <si>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</si>
  <si>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</si>
  <si>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</si>
  <si>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</si>
  <si>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</si>
  <si>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</si>
  <si>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</si>
  <si>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</si>
  <si>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</si>
  <si>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</si>
  <si>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</si>
  <si>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</si>
  <si>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</si>
  <si>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</si>
  <si>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</si>
  <si>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</si>
  <si>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</si>
  <si>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</si>
  <si>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</si>
  <si>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</si>
  <si>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</si>
  <si>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</si>
  <si>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</si>
  <si>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</si>
  <si>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</si>
  <si>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</si>
  <si>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</si>
  <si>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</si>
  <si>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</si>
  <si>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</si>
  <si>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</si>
  <si>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</si>
  <si>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</si>
  <si>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</si>
  <si>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</si>
  <si>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</si>
  <si>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</si>
  <si>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</si>
  <si>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</si>
  <si>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</si>
  <si>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</si>
  <si>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</si>
  <si>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</si>
  <si>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</si>
  <si>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</si>
  <si>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</si>
  <si>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</si>
  <si>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</si>
  <si>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</si>
  <si>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</si>
  <si>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</si>
  <si>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</si>
  <si>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</si>
  <si>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</si>
  <si>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</si>
  <si>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</si>
  <si>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</si>
  <si>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</si>
  <si>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</si>
  <si>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</si>
  <si>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</si>
  <si>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</si>
  <si>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</si>
  <si>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</si>
  <si>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</si>
  <si>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</si>
  <si>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</si>
  <si>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</si>
  <si>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</si>
  <si>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</si>
  <si>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</si>
  <si>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</si>
  <si>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</si>
  <si>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</si>
  <si>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</si>
  <si>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</si>
  <si>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</si>
  <si>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</si>
  <si>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</si>
  <si>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</si>
  <si>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</si>
  <si>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</si>
  <si>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</si>
  <si>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</si>
  <si>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</si>
  <si>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</si>
  <si>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</si>
  <si>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</si>
  <si>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</si>
  <si>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</si>
  <si>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</si>
  <si>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</si>
  <si>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</si>
  <si>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</si>
  <si>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</si>
  <si>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</si>
  <si>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</si>
  <si>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</si>
  <si>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</si>
  <si>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</si>
  <si>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</si>
  <si>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</si>
  <si>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</si>
  <si>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</si>
  <si>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</si>
  <si>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</si>
  <si>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</si>
  <si>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</si>
  <si>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</si>
  <si>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</si>
  <si>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</si>
  <si>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</si>
  <si>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</si>
  <si>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</si>
  <si>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</si>
  <si>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</si>
  <si>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</si>
  <si>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</si>
  <si>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</si>
  <si>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</si>
  <si>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</si>
  <si>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</si>
  <si>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</si>
  <si>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</si>
  <si>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</si>
  <si>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</si>
  <si>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</si>
  <si>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</si>
  <si>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</si>
  <si>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</si>
  <si>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</si>
  <si>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</si>
  <si>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</si>
  <si>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</si>
  <si>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</si>
  <si>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</si>
  <si>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</si>
  <si>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</si>
  <si>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</si>
  <si>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</si>
  <si>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</si>
  <si>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</si>
  <si>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</si>
  <si>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</si>
  <si>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</si>
  <si>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</si>
  <si>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</si>
  <si>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</si>
  <si>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</si>
  <si>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</si>
  <si>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</si>
  <si>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</si>
  <si>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</si>
  <si>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</si>
  <si>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</si>
  <si>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</si>
  <si>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</si>
  <si>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</si>
  <si>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</si>
  <si>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</si>
  <si>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</si>
  <si>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</si>
  <si>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</si>
  <si>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</si>
  <si>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</si>
  <si>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</si>
  <si>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</si>
  <si>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</si>
  <si>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</si>
  <si>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</si>
  <si>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</si>
  <si>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</si>
  <si>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</si>
  <si>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</si>
  <si>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</si>
  <si>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</si>
  <si>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</si>
  <si>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</si>
  <si>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</si>
  <si>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</si>
  <si>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</si>
  <si>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</si>
  <si>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</si>
  <si>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</si>
  <si>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</si>
  <si>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</si>
  <si>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</si>
  <si>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</si>
  <si>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</si>
  <si>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</si>
  <si>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</si>
  <si>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</si>
  <si>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</si>
  <si>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</si>
  <si>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</si>
  <si>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</si>
  <si>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</si>
  <si>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</si>
  <si>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</si>
  <si>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</si>
  <si>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</si>
  <si>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</si>
  <si>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</si>
  <si>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</si>
  <si>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</si>
  <si>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</si>
  <si>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</si>
  <si>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</si>
  <si>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</si>
  <si>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</si>
  <si>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</si>
  <si>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</si>
  <si>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</si>
  <si>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</si>
  <si>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</si>
  <si>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</si>
  <si>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</si>
  <si>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</si>
  <si>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</si>
  <si>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</si>
  <si>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</si>
  <si>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</si>
  <si>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</si>
  <si>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</si>
  <si>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</si>
  <si>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</si>
  <si>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</si>
  <si>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</si>
  <si>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</si>
  <si>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</si>
  <si>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</si>
  <si>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</si>
  <si>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</si>
  <si>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</si>
  <si>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</si>
  <si>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</si>
  <si>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</si>
  <si>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</si>
  <si>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</si>
  <si>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</si>
  <si>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</si>
  <si>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</si>
  <si>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</si>
  <si>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</si>
  <si>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</si>
  <si>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</si>
  <si>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</si>
  <si>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</si>
  <si>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</si>
  <si>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</si>
  <si>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</si>
  <si>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</si>
  <si>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</si>
  <si>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</si>
  <si>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</si>
  <si>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</si>
  <si>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</si>
  <si>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</si>
  <si>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</si>
  <si>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</si>
  <si>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</si>
  <si>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</si>
  <si>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</si>
  <si>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</si>
  <si>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</si>
  <si>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</si>
  <si>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</si>
  <si>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</si>
  <si>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</si>
  <si>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</si>
  <si>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</si>
  <si>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</si>
  <si>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</si>
  <si>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</si>
  <si>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</si>
  <si>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</si>
  <si>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</si>
  <si>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</si>
  <si>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</si>
  <si>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</si>
  <si>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</si>
  <si>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</si>
  <si>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</si>
  <si>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</si>
  <si>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</si>
  <si>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</si>
  <si>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</si>
  <si>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</si>
  <si>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</si>
  <si>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</si>
  <si>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</si>
  <si>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</si>
  <si>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</si>
  <si>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</si>
  <si>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</si>
  <si>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</si>
  <si>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</si>
  <si>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</si>
  <si>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</si>
  <si>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</si>
  <si>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</si>
  <si>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</si>
  <si>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</si>
  <si>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</si>
  <si>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</si>
  <si>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</si>
  <si>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</si>
  <si>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</si>
  <si>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</si>
  <si>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</si>
  <si>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</si>
  <si>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</si>
  <si>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</si>
  <si>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</si>
  <si>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</si>
  <si>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</si>
  <si>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</si>
  <si>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</si>
  <si>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</si>
  <si>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</si>
  <si>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</si>
  <si>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</si>
  <si>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</si>
  <si>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</si>
  <si>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</si>
  <si>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</si>
  <si>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</si>
  <si>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</si>
  <si>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</si>
  <si>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</si>
  <si>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</si>
  <si>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</si>
  <si>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</si>
  <si>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</si>
  <si>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</si>
  <si>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</si>
  <si>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</si>
  <si>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</si>
  <si>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</si>
  <si>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</si>
  <si>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</si>
  <si>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</si>
  <si>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</si>
  <si>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</si>
  <si>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</si>
  <si>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</si>
  <si>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</si>
  <si>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</si>
  <si>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</si>
  <si>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</si>
  <si>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</si>
  <si>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</si>
  <si>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</si>
  <si>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</si>
  <si>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</si>
  <si>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</si>
  <si>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</si>
  <si>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</si>
  <si>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</si>
  <si>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</si>
  <si>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</si>
  <si>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</si>
  <si>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</si>
  <si>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</si>
  <si>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</si>
  <si>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</si>
  <si>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</si>
  <si>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</si>
  <si>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</si>
  <si>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</si>
  <si>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</si>
  <si>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</si>
  <si>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</si>
  <si>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</si>
  <si>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</si>
  <si>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</si>
  <si>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</si>
  <si>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</si>
  <si>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</si>
  <si>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</si>
  <si>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</si>
  <si>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</si>
  <si>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</si>
  <si>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</si>
  <si>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</si>
  <si>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</si>
  <si>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</si>
  <si>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</si>
  <si>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</si>
  <si>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</si>
  <si>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</si>
  <si>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</si>
  <si>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</si>
  <si>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</si>
  <si>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</si>
  <si>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</si>
  <si>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</si>
  <si>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</si>
  <si>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</si>
  <si>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</si>
  <si>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</si>
  <si>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</si>
  <si>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</si>
  <si>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</si>
  <si>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</si>
  <si>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</si>
  <si>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</si>
  <si>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</si>
  <si>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</si>
  <si>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</si>
  <si>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</si>
  <si>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</si>
  <si>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</si>
  <si>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</si>
  <si>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</si>
  <si>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</si>
  <si>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</si>
  <si>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</si>
  <si>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</si>
  <si>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</si>
  <si>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</si>
  <si>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</si>
  <si>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</si>
  <si>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</si>
  <si>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</si>
  <si>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</si>
  <si>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</si>
  <si>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</si>
  <si>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</si>
  <si>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</si>
  <si>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</si>
  <si>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</si>
  <si>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</si>
  <si>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</si>
  <si>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</si>
  <si>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</si>
  <si>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</si>
  <si>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</si>
  <si>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</si>
  <si>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</si>
  <si>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</si>
  <si>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</si>
  <si>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</si>
  <si>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</si>
  <si>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</si>
  <si>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</si>
  <si>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</si>
  <si>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</si>
  <si>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</si>
  <si>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</si>
  <si>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</si>
  <si>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</si>
  <si>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</si>
  <si>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</si>
  <si>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</si>
  <si>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</si>
  <si>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</si>
  <si>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</si>
  <si>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</si>
  <si>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</si>
  <si>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</si>
  <si>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</si>
  <si>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</si>
  <si>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</si>
  <si>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</si>
  <si>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</si>
  <si>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</si>
  <si>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</si>
  <si>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</si>
  <si>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</si>
  <si>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</si>
  <si>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</si>
  <si>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</si>
  <si>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</si>
  <si>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</si>
  <si>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</si>
  <si>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</si>
  <si>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</si>
  <si>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</si>
  <si>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</si>
  <si>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</si>
  <si>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</si>
  <si>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</si>
  <si>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</si>
  <si>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</si>
  <si>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</si>
  <si>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</si>
  <si>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</si>
  <si>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</si>
  <si>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</si>
  <si>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</si>
  <si>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</si>
  <si>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</si>
  <si>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</si>
  <si>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</si>
  <si>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</si>
  <si>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</si>
  <si>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</si>
  <si>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</si>
  <si>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</si>
  <si>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</si>
  <si>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</si>
  <si>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</si>
  <si>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</si>
  <si>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</si>
  <si>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</si>
  <si>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</si>
  <si>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</si>
  <si>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</si>
  <si>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</si>
  <si>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</si>
  <si>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</si>
  <si>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</si>
  <si>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</si>
  <si>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</si>
  <si>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</si>
  <si>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</si>
  <si>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</si>
  <si>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</si>
  <si>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</si>
  <si>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</si>
  <si>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</si>
  <si>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</si>
  <si>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</si>
  <si>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</si>
  <si>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</si>
  <si>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</si>
  <si>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</si>
  <si>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</si>
  <si>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</si>
  <si>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</si>
  <si>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</si>
  <si>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</si>
  <si>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</si>
  <si>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</si>
  <si>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</si>
  <si>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</si>
  <si>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</si>
  <si>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</si>
  <si>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</si>
  <si>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</si>
  <si>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</si>
  <si>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</si>
  <si>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</si>
  <si>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</si>
  <si>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</si>
  <si>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</si>
  <si>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</si>
  <si>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</si>
  <si>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</si>
  <si>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</si>
  <si>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</si>
  <si>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</si>
  <si>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</si>
  <si>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</si>
  <si>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</si>
  <si>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</si>
  <si>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</si>
  <si>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</si>
  <si>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</si>
  <si>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</si>
  <si>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</si>
  <si>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</si>
  <si>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</si>
  <si>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</si>
  <si>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</si>
  <si>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</si>
  <si>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</si>
  <si>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</si>
  <si>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</si>
  <si>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</si>
  <si>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</si>
  <si>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</si>
  <si>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</si>
  <si>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</si>
  <si>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</si>
  <si>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</si>
  <si>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</si>
  <si>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</si>
  <si>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</si>
  <si>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</si>
  <si>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</si>
  <si>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</si>
  <si>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</si>
  <si>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</si>
  <si>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</si>
  <si>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</si>
  <si>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</si>
  <si>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</si>
  <si>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</si>
  <si>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</si>
  <si>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</si>
  <si>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</si>
  <si>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</si>
  <si>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</si>
  <si>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</si>
  <si>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</si>
  <si>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</si>
  <si>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</si>
  <si>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</si>
  <si>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</si>
  <si>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</si>
  <si>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</si>
  <si>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</si>
  <si>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</si>
  <si>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</si>
  <si>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</si>
  <si>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</si>
  <si>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</si>
  <si>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</si>
  <si>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</si>
  <si>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</si>
  <si>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</si>
  <si>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</si>
  <si>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</si>
  <si>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</si>
  <si>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</si>
  <si>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</si>
  <si>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</si>
  <si>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</si>
  <si>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</si>
  <si>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</si>
  <si>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</si>
  <si>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</si>
  <si>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</si>
  <si>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</si>
  <si>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</si>
  <si>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</si>
  <si>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</si>
  <si>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</si>
  <si>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</si>
  <si>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</si>
  <si>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</si>
  <si>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</si>
  <si>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</si>
  <si>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</si>
  <si>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</si>
  <si>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</si>
  <si>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</si>
  <si>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</si>
  <si>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</si>
  <si>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</si>
  <si>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</si>
  <si>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</si>
  <si>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</si>
  <si>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</si>
  <si>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</si>
  <si>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</si>
  <si>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</si>
  <si>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</si>
  <si>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</si>
  <si>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</si>
  <si>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</si>
  <si>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</si>
  <si>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</si>
  <si>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</si>
  <si>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</si>
  <si>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</si>
  <si>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</si>
  <si>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</si>
  <si>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</si>
  <si>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</si>
  <si>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</si>
  <si>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</si>
  <si>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</si>
  <si>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</si>
  <si>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</si>
  <si>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</si>
  <si>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</si>
  <si>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</si>
  <si>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</si>
  <si>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</si>
  <si>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</si>
  <si>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</si>
  <si>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</si>
  <si>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</si>
  <si>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</si>
  <si>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</si>
  <si>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</si>
  <si>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</si>
  <si>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</si>
  <si>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</si>
  <si>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</si>
  <si>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</si>
  <si>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</si>
  <si>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</si>
  <si>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</si>
  <si>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</si>
  <si>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</si>
  <si>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</si>
  <si>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</si>
  <si>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</si>
  <si>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</si>
  <si>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</si>
  <si>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</si>
  <si>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</si>
  <si>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</si>
  <si>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</si>
  <si>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</si>
  <si>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</si>
  <si>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</si>
  <si>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</si>
  <si>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</si>
  <si>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</si>
  <si>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</si>
  <si>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</si>
  <si>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</si>
  <si>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</si>
  <si>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</si>
  <si>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</si>
  <si>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</si>
  <si>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</si>
  <si>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</si>
  <si>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</si>
  <si>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</si>
  <si>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</si>
  <si>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</si>
  <si>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</si>
  <si>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</si>
  <si>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</si>
  <si>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</si>
  <si>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</si>
  <si>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</si>
  <si>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</si>
  <si>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</si>
  <si>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</si>
  <si>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</si>
  <si>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</si>
  <si>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</si>
  <si>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</si>
  <si>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</si>
  <si>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</si>
  <si>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</si>
  <si>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</si>
  <si>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</si>
  <si>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</si>
  <si>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</si>
  <si>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</si>
  <si>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</si>
  <si>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</si>
  <si>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</si>
  <si>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</si>
  <si>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</si>
  <si>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</si>
  <si>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</si>
  <si>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</si>
  <si>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</si>
  <si>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</si>
  <si>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</si>
  <si>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</si>
  <si>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</si>
  <si>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</si>
  <si>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</si>
  <si>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</si>
  <si>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</si>
  <si>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</si>
  <si>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</si>
  <si>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</si>
  <si>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</si>
  <si>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</si>
  <si>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</si>
  <si>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</si>
  <si>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</si>
  <si>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</si>
  <si>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</si>
  <si>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</si>
  <si>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</si>
  <si>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</si>
  <si>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</si>
  <si>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</si>
  <si>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</si>
  <si>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</si>
  <si>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</si>
  <si>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</si>
  <si>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</si>
  <si>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</si>
  <si>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</si>
  <si>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</si>
  <si>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</si>
  <si>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</si>
  <si>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</si>
  <si>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</si>
  <si>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</si>
  <si>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</si>
  <si>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</si>
  <si>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</si>
  <si>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</si>
  <si>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</si>
  <si>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</si>
  <si>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</si>
  <si>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</si>
  <si>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</si>
  <si>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</si>
  <si>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</si>
  <si>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</si>
  <si>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</si>
  <si>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</si>
  <si>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</si>
  <si>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</si>
  <si>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</si>
  <si>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</si>
  <si>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</si>
  <si>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</si>
  <si>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</si>
  <si>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</si>
  <si>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</si>
  <si>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</si>
  <si>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</si>
  <si>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</si>
  <si>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</si>
  <si>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</si>
  <si>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</si>
  <si>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</si>
  <si>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</si>
  <si>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</si>
  <si>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</si>
  <si>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</si>
  <si>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</si>
  <si>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</si>
  <si>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</si>
  <si>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</si>
  <si>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</si>
  <si>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</si>
  <si>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</si>
  <si>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</si>
  <si>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</si>
  <si>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</si>
  <si>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</si>
  <si>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</si>
  <si>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</si>
  <si>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</si>
  <si>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</si>
  <si>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</si>
  <si>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</si>
  <si>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</si>
  <si>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</si>
  <si>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</si>
  <si>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</si>
  <si>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</si>
  <si>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</si>
  <si>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</si>
  <si>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</si>
  <si>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</si>
  <si>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</si>
  <si>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</si>
  <si>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</si>
  <si>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</si>
  <si>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</si>
  <si>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</si>
  <si>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</si>
  <si>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</si>
  <si>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</si>
  <si>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</si>
  <si>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</si>
  <si>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</si>
  <si>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</si>
  <si>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</si>
  <si>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</si>
  <si>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</si>
  <si>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</si>
  <si>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</si>
  <si>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</si>
  <si>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</si>
  <si>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</si>
  <si>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</si>
  <si>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</si>
  <si>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</si>
  <si>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</si>
  <si>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</si>
  <si>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</si>
  <si>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</si>
  <si>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</si>
  <si>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</si>
  <si>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</si>
  <si>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</si>
  <si>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</si>
  <si>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</si>
  <si>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</si>
  <si>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</si>
  <si>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</si>
  <si>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</si>
  <si>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</si>
  <si>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</si>
  <si>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</si>
  <si>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</si>
  <si>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</si>
  <si>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</si>
  <si>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</si>
  <si>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</si>
  <si>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</si>
  <si>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</si>
  <si>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</si>
  <si>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</si>
  <si>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</si>
  <si>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</si>
  <si>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</si>
  <si>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</si>
  <si>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</si>
  <si>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</si>
  <si>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</si>
  <si>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</si>
  <si>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</si>
  <si>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</si>
  <si>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</si>
  <si>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</si>
  <si>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</si>
  <si>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</si>
  <si>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</si>
  <si>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</si>
  <si>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</si>
  <si>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</si>
  <si>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</si>
  <si>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</si>
  <si>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</si>
  <si>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</si>
  <si>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</si>
  <si>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</si>
  <si>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</si>
  <si>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</si>
  <si>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</si>
  <si>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</si>
  <si>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</si>
  <si>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</si>
  <si>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</si>
  <si>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</si>
  <si>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</si>
  <si>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</si>
  <si>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</si>
  <si>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</si>
  <si>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</si>
  <si>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</si>
  <si>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</si>
  <si>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</si>
  <si>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</si>
  <si>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</si>
  <si>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</si>
  <si>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</si>
  <si>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</si>
  <si>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</si>
  <si>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</si>
  <si>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</si>
  <si>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</si>
  <si>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</si>
  <si>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</si>
  <si>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</si>
  <si>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</si>
  <si>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</si>
  <si>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</si>
  <si>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</si>
  <si>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</si>
  <si>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</si>
  <si>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</si>
  <si>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</si>
  <si>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</si>
  <si>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</si>
  <si>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</si>
  <si>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</si>
  <si>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</si>
  <si>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</si>
  <si>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</si>
  <si>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</si>
  <si>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</si>
  <si>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</si>
  <si>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</si>
  <si>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</si>
  <si>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</si>
  <si>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</si>
  <si>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</si>
  <si>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</si>
  <si>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</si>
  <si>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</si>
  <si>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</si>
  <si>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</si>
  <si>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</si>
  <si>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</si>
  <si>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</si>
  <si>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</si>
  <si>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</si>
  <si>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</si>
  <si>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</si>
  <si>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</si>
  <si>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</si>
  <si>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</si>
  <si>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</si>
  <si>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</si>
  <si>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</si>
  <si>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</si>
  <si>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</si>
  <si>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</si>
  <si>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</si>
  <si>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</si>
  <si>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</si>
  <si>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</si>
  <si>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</si>
  <si>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</si>
  <si>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</si>
  <si>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</si>
  <si>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</si>
  <si>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</si>
  <si>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</si>
  <si>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</si>
  <si>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</si>
  <si>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</si>
  <si>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</si>
  <si>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</si>
  <si>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</si>
  <si>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</si>
  <si>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</si>
  <si>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</si>
  <si>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</si>
  <si>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</si>
  <si>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</si>
  <si>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</si>
  <si>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</si>
  <si>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</si>
  <si>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</si>
  <si>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</si>
  <si>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</si>
  <si>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</si>
  <si>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</si>
  <si>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</si>
  <si>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</si>
  <si>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</si>
  <si>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</si>
  <si>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</si>
  <si>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</si>
  <si>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</si>
  <si>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</si>
  <si>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</si>
  <si>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</si>
  <si>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</si>
  <si>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</si>
  <si>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</si>
  <si>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</si>
  <si>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</si>
  <si>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</si>
  <si>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</si>
  <si>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</si>
  <si>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</si>
  <si>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</si>
  <si>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</si>
  <si>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</si>
  <si>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</si>
  <si>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</si>
  <si>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</si>
  <si>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</si>
  <si>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</si>
  <si>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</si>
  <si>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</si>
  <si>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</si>
  <si>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</si>
  <si>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</si>
  <si>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</si>
  <si>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</si>
  <si>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</si>
  <si>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</si>
  <si>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</si>
  <si>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</si>
  <si>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</si>
  <si>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</si>
  <si>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</si>
  <si>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</si>
  <si>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</si>
  <si>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</si>
  <si>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</si>
  <si>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</si>
  <si>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</si>
  <si>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</si>
  <si>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</si>
  <si>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</si>
  <si>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</si>
  <si>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</si>
  <si>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</si>
  <si>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</si>
  <si>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</si>
  <si>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</si>
  <si>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</si>
  <si>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</si>
  <si>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</si>
  <si>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</si>
  <si>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</si>
  <si>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</si>
  <si>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</si>
  <si>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</si>
  <si>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</si>
  <si>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</si>
  <si>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</si>
  <si>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</si>
  <si>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</si>
  <si>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</si>
  <si>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</si>
  <si>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</si>
  <si>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</si>
  <si>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</si>
  <si>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</si>
  <si>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</si>
  <si>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</si>
  <si>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</si>
  <si>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</si>
  <si>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</si>
  <si>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</si>
  <si>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</si>
  <si>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</si>
  <si>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</si>
  <si>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</si>
  <si>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</si>
  <si>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</si>
  <si>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</si>
  <si>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</si>
  <si>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</si>
  <si>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</si>
  <si>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</si>
  <si>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</si>
  <si>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</si>
  <si>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</si>
  <si>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</si>
  <si>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</si>
  <si>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</si>
  <si>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</si>
  <si>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</si>
  <si>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</si>
  <si>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</si>
  <si>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</si>
  <si>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</si>
  <si>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</si>
  <si>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</si>
  <si>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</si>
  <si>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</si>
  <si>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</si>
  <si>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</si>
  <si>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</si>
  <si>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</si>
  <si>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</si>
  <si>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</si>
  <si>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</si>
  <si>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</si>
  <si>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</si>
  <si>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</si>
  <si>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</si>
  <si>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</si>
  <si>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</si>
  <si>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</si>
  <si>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</si>
  <si>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</si>
  <si>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</si>
  <si>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</si>
  <si>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</si>
  <si>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</si>
  <si>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</si>
  <si>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</si>
  <si>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</si>
  <si>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</si>
  <si>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</si>
  <si>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</si>
  <si>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</si>
  <si>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</si>
  <si>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</si>
  <si>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</si>
  <si>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</si>
  <si>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</si>
  <si>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</si>
  <si>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</si>
  <si>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</si>
  <si>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</si>
  <si>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</si>
  <si>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</si>
  <si>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</si>
  <si>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</si>
  <si>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</si>
  <si>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</si>
  <si>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</si>
  <si>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</si>
  <si>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</si>
  <si>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</si>
  <si>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</si>
  <si>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</si>
  <si>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</si>
  <si>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</si>
  <si>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</si>
  <si>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</si>
  <si>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</si>
  <si>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</si>
  <si>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</si>
  <si>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</si>
  <si>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</si>
  <si>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</si>
  <si>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</si>
  <si>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</si>
  <si>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</si>
  <si>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</si>
  <si>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</si>
  <si>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</si>
  <si>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</si>
  <si>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</si>
  <si>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</si>
  <si>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</si>
  <si>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</si>
  <si>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</si>
  <si>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</si>
  <si>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</si>
  <si>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</si>
  <si>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</si>
  <si>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</si>
  <si>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</si>
  <si>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</si>
  <si>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</si>
  <si>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</si>
  <si>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</si>
  <si>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</si>
  <si>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</si>
  <si>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</si>
  <si>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</si>
  <si>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</si>
  <si>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</si>
  <si>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</si>
  <si>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</si>
  <si>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</si>
  <si>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</si>
  <si>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</si>
  <si>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</si>
  <si>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</si>
  <si>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</si>
  <si>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</si>
  <si>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</si>
  <si>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</si>
  <si>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</si>
  <si>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</si>
  <si>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</si>
  <si>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</si>
  <si>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</si>
  <si>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</si>
  <si>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</si>
  <si>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</si>
  <si>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</si>
  <si>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</si>
  <si>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</si>
  <si>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</si>
  <si>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</si>
  <si>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</si>
  <si>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</si>
  <si>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</si>
  <si>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</si>
  <si>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</si>
  <si>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</si>
  <si>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</si>
  <si>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</si>
  <si>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</si>
  <si>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</si>
  <si>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</si>
  <si>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</si>
  <si>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</si>
  <si>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</si>
  <si>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</si>
  <si>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</si>
  <si>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</si>
  <si>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</si>
  <si>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</si>
  <si>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</si>
  <si>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</si>
  <si>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</si>
  <si>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</si>
  <si>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</si>
  <si>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</si>
  <si>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</si>
  <si>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</si>
  <si>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</si>
  <si>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</si>
  <si>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</si>
  <si>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</si>
  <si>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</si>
  <si>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</si>
  <si>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</si>
  <si>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</si>
  <si>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</si>
  <si>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</si>
  <si>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</si>
  <si>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</si>
  <si>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</si>
  <si>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</si>
  <si>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</si>
  <si>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</si>
  <si>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</si>
  <si>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</si>
  <si>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</si>
  <si>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</si>
  <si>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</si>
  <si>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</si>
  <si>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</si>
  <si>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</si>
  <si>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</si>
  <si>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</si>
  <si>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</si>
  <si>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</si>
  <si>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</si>
  <si>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</si>
  <si>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</si>
  <si>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</si>
  <si>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</si>
  <si>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</si>
  <si>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</si>
  <si>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</si>
  <si>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</si>
  <si>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</si>
  <si>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</si>
  <si>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</si>
  <si>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</si>
  <si>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</si>
  <si>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</si>
  <si>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</si>
  <si>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</si>
  <si>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</si>
  <si>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</si>
  <si>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</si>
  <si>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</si>
  <si>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</si>
  <si>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</si>
  <si>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</si>
  <si>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</si>
  <si>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</si>
  <si>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</si>
  <si>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</si>
  <si>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</si>
  <si>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</si>
  <si>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</si>
  <si>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</si>
  <si>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</si>
  <si>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</si>
  <si>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</si>
  <si>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</si>
  <si>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</si>
  <si>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</si>
  <si>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</si>
  <si>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</si>
  <si>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</si>
  <si>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</si>
  <si>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</si>
  <si>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</si>
  <si>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</si>
  <si>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</si>
  <si>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</si>
  <si>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</si>
  <si>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</si>
  <si>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</si>
  <si>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</si>
  <si>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</si>
  <si>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</si>
  <si>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</si>
  <si>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</si>
  <si>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</si>
  <si>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</si>
  <si>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</si>
  <si>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</si>
  <si>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</si>
  <si>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</si>
  <si>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</si>
  <si>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</si>
  <si>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</si>
  <si>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</si>
  <si>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</si>
  <si>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</si>
  <si>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</si>
  <si>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</si>
  <si>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</si>
  <si>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</si>
  <si>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</si>
  <si>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</si>
  <si>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</si>
  <si>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</si>
  <si>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</si>
  <si>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</si>
  <si>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</si>
  <si>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</si>
  <si>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</si>
  <si>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</si>
  <si>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</si>
  <si>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</si>
  <si>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</si>
  <si>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</si>
  <si>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</si>
  <si>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</si>
  <si>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</si>
  <si>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</si>
  <si>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</si>
  <si>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</si>
  <si>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</si>
  <si>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</si>
  <si>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</si>
  <si>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</si>
  <si>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</si>
  <si>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</si>
  <si>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</si>
  <si>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</si>
  <si>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</si>
  <si>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</si>
  <si>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</si>
  <si>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</si>
  <si>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</si>
  <si>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</si>
  <si>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</si>
  <si>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</si>
  <si>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</si>
  <si>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</si>
  <si>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</si>
  <si>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</si>
  <si>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</si>
  <si>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</si>
  <si>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</si>
  <si>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</si>
  <si>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</si>
  <si>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</si>
  <si>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</si>
  <si>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</si>
  <si>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</si>
  <si>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</si>
  <si>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</si>
  <si>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</si>
  <si>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</si>
  <si>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</si>
  <si>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</si>
  <si>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</si>
  <si>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</si>
  <si>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</si>
  <si>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</si>
  <si>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</si>
  <si>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</si>
  <si>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</si>
  <si>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</si>
  <si>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</si>
  <si>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</si>
  <si>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</si>
  <si>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</si>
  <si>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</si>
  <si>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</si>
  <si>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</si>
  <si>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</si>
  <si>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</si>
  <si>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</si>
  <si>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</si>
  <si>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</si>
  <si>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</si>
  <si>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</si>
  <si>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</si>
  <si>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</si>
  <si>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</si>
  <si>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</si>
  <si>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</si>
  <si>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</si>
  <si>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</si>
  <si>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</si>
  <si>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</si>
  <si>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</si>
  <si>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</si>
  <si>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</si>
  <si>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</si>
  <si>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</si>
  <si>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</si>
  <si>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</si>
  <si>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</si>
  <si>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</si>
  <si>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</si>
  <si>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</si>
  <si>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</si>
  <si>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</si>
  <si>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</si>
  <si>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</si>
  <si>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</si>
  <si>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</si>
  <si>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</si>
  <si>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</si>
  <si>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</si>
  <si>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</si>
  <si>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</si>
  <si>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</si>
  <si>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</si>
  <si>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</si>
  <si>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</si>
  <si>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</si>
  <si>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</si>
  <si>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</si>
  <si>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</si>
  <si>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</si>
  <si>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</si>
  <si>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</si>
  <si>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</si>
  <si>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</si>
  <si>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</si>
  <si>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</si>
  <si>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</si>
  <si>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</si>
  <si>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</si>
  <si>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</si>
  <si>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</si>
  <si>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</si>
  <si>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</si>
  <si>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</si>
  <si>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</si>
  <si>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</si>
  <si>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</si>
  <si>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</si>
  <si>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</si>
  <si>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</si>
  <si>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</si>
  <si>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</si>
  <si>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</si>
  <si>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</si>
  <si>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</si>
  <si>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</si>
  <si>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</si>
  <si>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</si>
  <si>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</si>
  <si>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</si>
  <si>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</si>
  <si>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</si>
  <si>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</si>
  <si>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</si>
  <si>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</si>
  <si>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</si>
  <si>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</si>
  <si>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</si>
  <si>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</si>
  <si>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</si>
  <si>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</si>
  <si>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</si>
  <si>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</si>
  <si>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</si>
  <si>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</si>
  <si>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</si>
  <si>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</si>
  <si>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</si>
  <si>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</si>
  <si>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</si>
  <si>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</si>
  <si>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</si>
  <si>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</si>
  <si>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</si>
  <si>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</si>
  <si>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</si>
  <si>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</si>
  <si>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</si>
  <si>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</si>
  <si>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</si>
  <si>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</si>
  <si>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</si>
  <si>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</si>
  <si>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</si>
  <si>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</si>
  <si>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</si>
  <si>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</si>
  <si>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</si>
  <si>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</si>
  <si>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</si>
  <si>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</si>
  <si>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</si>
  <si>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</si>
  <si>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</si>
  <si>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</si>
  <si>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</si>
  <si>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</si>
  <si>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</si>
  <si>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</si>
  <si>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</si>
  <si>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</si>
  <si>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</si>
  <si>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</si>
  <si>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</si>
  <si>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</si>
  <si>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</si>
  <si>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</si>
  <si>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</si>
  <si>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</si>
  <si>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</si>
  <si>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</si>
  <si>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</si>
  <si>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</si>
  <si>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</si>
  <si>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</si>
  <si>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</si>
  <si>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</si>
  <si>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</si>
  <si>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</si>
  <si>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</si>
  <si>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</si>
  <si>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</si>
  <si>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</si>
  <si>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</si>
  <si>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</si>
  <si>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</si>
  <si>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</si>
  <si>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</si>
  <si>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</si>
  <si>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</si>
  <si>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</si>
  <si>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</si>
  <si>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</si>
  <si>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</si>
  <si>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</si>
  <si>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</si>
  <si>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</si>
  <si>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</si>
  <si>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</si>
  <si>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</si>
  <si>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</si>
  <si>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</si>
  <si>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</si>
  <si>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</si>
  <si>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</si>
  <si>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</si>
  <si>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</si>
  <si>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</si>
  <si>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</si>
  <si>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</si>
  <si>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</si>
  <si>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</si>
  <si>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</si>
  <si>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</si>
  <si>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</si>
  <si>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</si>
  <si>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</si>
  <si>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</si>
  <si>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</si>
  <si>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</si>
  <si>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</si>
  <si>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</si>
  <si>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</si>
  <si>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</si>
  <si>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</si>
  <si>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</si>
  <si>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</si>
  <si>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</si>
  <si>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</si>
  <si>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</si>
  <si>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</si>
  <si>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</si>
  <si>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</si>
  <si>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</si>
  <si>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</si>
  <si>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</si>
  <si>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</si>
  <si>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</si>
  <si>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</si>
  <si>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</si>
  <si>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</si>
  <si>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</si>
  <si>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</si>
  <si>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</si>
  <si>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</si>
  <si>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</si>
  <si>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</si>
  <si>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</si>
  <si>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</si>
  <si>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</si>
  <si>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</si>
  <si>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</si>
  <si>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</si>
  <si>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</si>
  <si>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</si>
  <si>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</si>
  <si>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</si>
  <si>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</si>
  <si>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</si>
  <si>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</si>
  <si>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</si>
  <si>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</si>
  <si>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</si>
  <si>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</si>
  <si>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</si>
  <si>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</si>
  <si>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</si>
  <si>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</si>
  <si>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</si>
  <si>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</si>
  <si>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</si>
  <si>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</si>
  <si>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</si>
  <si>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</si>
  <si>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</si>
  <si>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</si>
  <si>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</si>
  <si>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</si>
  <si>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</si>
  <si>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</si>
  <si>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</si>
  <si>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</si>
  <si>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</si>
  <si>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</si>
  <si>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</si>
  <si>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</si>
  <si>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</si>
  <si>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</si>
  <si>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</si>
  <si>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</si>
  <si>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</si>
  <si>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</si>
  <si>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</si>
  <si>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</si>
  <si>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</si>
  <si>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</si>
  <si>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</si>
  <si>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</si>
  <si>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</si>
  <si>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</si>
  <si>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</si>
  <si>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</si>
  <si>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</si>
  <si>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</si>
  <si>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</si>
  <si>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</si>
  <si>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</si>
  <si>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</si>
  <si>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</si>
  <si>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</si>
  <si>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</si>
  <si>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</si>
  <si>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</si>
  <si>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</si>
  <si>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</si>
  <si>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</si>
  <si>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</si>
  <si>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</si>
  <si>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</si>
  <si>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</si>
  <si>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</si>
  <si>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</si>
  <si>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</si>
  <si>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</si>
  <si>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</si>
  <si>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</si>
  <si>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</si>
  <si>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</si>
  <si>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</si>
  <si>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</si>
  <si>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</si>
  <si>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</si>
  <si>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</si>
  <si>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</si>
  <si>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</si>
  <si>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</si>
  <si>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</si>
  <si>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</si>
  <si>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</si>
  <si>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</si>
  <si>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</si>
  <si>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</si>
  <si>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</si>
  <si>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</si>
  <si>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</si>
  <si>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</si>
  <si>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</si>
  <si>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</si>
  <si>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</si>
  <si>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</si>
  <si>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</si>
  <si>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</si>
  <si>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</si>
  <si>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</si>
  <si>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</si>
  <si>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</si>
  <si>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</si>
  <si>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</si>
  <si>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</si>
  <si>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</si>
  <si>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</si>
  <si>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</si>
  <si>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</si>
  <si>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</si>
  <si>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</si>
  <si>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</si>
  <si>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</si>
  <si>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</si>
  <si>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</si>
  <si>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</si>
  <si>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</si>
  <si>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</si>
  <si>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</si>
  <si>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</si>
  <si>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</si>
  <si>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</si>
  <si>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</si>
  <si>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</si>
  <si>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</si>
  <si>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</si>
  <si>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</si>
  <si>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</si>
  <si>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</si>
  <si>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</si>
  <si>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</si>
  <si>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</si>
  <si>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</si>
  <si>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</si>
  <si>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</si>
  <si>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</si>
  <si>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</si>
  <si>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</si>
  <si>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</si>
  <si>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</si>
  <si>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</si>
  <si>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</si>
  <si>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</si>
  <si>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</si>
  <si>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</si>
  <si>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</si>
  <si>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</si>
  <si>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</si>
  <si>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</si>
  <si>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</si>
  <si>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</si>
  <si>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</si>
  <si>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</si>
  <si>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</si>
  <si>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</si>
  <si>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</si>
  <si>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</si>
  <si>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</si>
  <si>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</si>
  <si>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</si>
  <si>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</si>
  <si>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</si>
  <si>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</si>
  <si>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</si>
  <si>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</si>
  <si>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</si>
  <si>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</si>
  <si>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</si>
  <si>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</si>
  <si>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</si>
  <si>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</si>
  <si>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</si>
  <si>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</si>
  <si>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</si>
  <si>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</si>
  <si>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</si>
  <si>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</si>
  <si>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</si>
  <si>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</si>
  <si>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</si>
  <si>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</si>
  <si>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</si>
  <si>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</si>
  <si>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</si>
  <si>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</si>
  <si>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</si>
  <si>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</si>
  <si>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</si>
  <si>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</si>
  <si>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</si>
  <si>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</si>
  <si>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</si>
  <si>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</si>
  <si>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</si>
  <si>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</si>
  <si>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</si>
  <si>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</si>
  <si>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</si>
  <si>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</si>
  <si>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</si>
  <si>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</si>
  <si>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</si>
  <si>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</si>
  <si>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</si>
  <si>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</si>
  <si>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</si>
  <si>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</si>
  <si>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</si>
  <si>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</si>
  <si>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</si>
  <si>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</si>
  <si>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</si>
  <si>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</si>
  <si>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</si>
  <si>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</si>
  <si>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</si>
  <si>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</si>
  <si>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</si>
  <si>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</si>
  <si>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</si>
  <si>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</si>
  <si>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</si>
  <si>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</si>
  <si>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</si>
  <si>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</si>
  <si>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</si>
  <si>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</si>
  <si>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</si>
  <si>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</si>
  <si>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</si>
  <si>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</si>
  <si>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</si>
  <si>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</si>
  <si>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</si>
  <si>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</si>
  <si>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</si>
  <si>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</si>
  <si>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</si>
  <si>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</si>
  <si>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</si>
  <si>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</si>
  <si>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</si>
  <si>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</si>
  <si>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</si>
  <si>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</si>
  <si>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</si>
  <si>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</si>
  <si>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</si>
  <si>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</si>
  <si>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</si>
  <si>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</si>
  <si>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</si>
  <si>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</si>
  <si>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</si>
  <si>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</si>
  <si>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</si>
  <si>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</si>
  <si>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</si>
  <si>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</si>
  <si>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</si>
  <si>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</si>
  <si>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</si>
  <si>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</si>
  <si>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</si>
  <si>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</si>
  <si>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</si>
  <si>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</si>
  <si>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</si>
  <si>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</si>
  <si>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</si>
  <si>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</si>
  <si>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</si>
  <si>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</si>
  <si>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</si>
  <si>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</si>
  <si>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</si>
  <si>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</si>
  <si>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</si>
  <si>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</si>
  <si>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</si>
  <si>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</si>
  <si>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</si>
  <si>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</si>
  <si>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</si>
  <si>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</si>
  <si>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</si>
  <si>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</si>
  <si>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</si>
  <si>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</si>
  <si>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</si>
  <si>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</si>
  <si>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</si>
  <si>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</si>
  <si>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</si>
  <si>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</si>
  <si>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</si>
  <si>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</si>
  <si>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</si>
  <si>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</si>
  <si>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</si>
  <si>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</si>
  <si>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</si>
  <si>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</si>
  <si>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</si>
  <si>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</si>
  <si>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</si>
  <si>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</si>
  <si>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</si>
  <si>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</si>
  <si>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</si>
  <si>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</si>
  <si>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</si>
  <si>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</si>
  <si>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</si>
  <si>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</si>
  <si>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</si>
  <si>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</si>
  <si>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</si>
  <si>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</si>
  <si>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</si>
  <si>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</si>
  <si>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</si>
  <si>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</si>
  <si>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</si>
  <si>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</si>
  <si>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</si>
  <si>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</si>
  <si>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</si>
  <si>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</si>
  <si>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</si>
  <si>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</si>
  <si>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</si>
  <si>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</si>
  <si>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</si>
  <si>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</si>
  <si>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</si>
  <si>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</si>
  <si>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</si>
  <si>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</si>
  <si>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</si>
  <si>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</si>
  <si>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</si>
  <si>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</si>
  <si>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</si>
  <si>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</si>
  <si>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</si>
  <si>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</si>
  <si>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</si>
  <si>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</si>
  <si>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</si>
  <si>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</si>
  <si>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</si>
  <si>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</si>
  <si>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</si>
  <si>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</si>
  <si>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</si>
  <si>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</si>
  <si>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</si>
  <si>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</si>
  <si>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</si>
  <si>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</si>
  <si>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</si>
  <si>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</si>
  <si>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</si>
  <si>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</si>
  <si>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</si>
  <si>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</si>
  <si>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</si>
  <si>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</si>
  <si>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</si>
  <si>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</si>
  <si>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</si>
  <si>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</si>
  <si>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</si>
  <si>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</si>
  <si>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</si>
  <si>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</si>
  <si>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</si>
  <si>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</si>
  <si>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</si>
  <si>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</si>
  <si>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</si>
  <si>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</si>
  <si>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</si>
  <si>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</si>
  <si>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</si>
  <si>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</si>
  <si>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</si>
  <si>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</si>
  <si>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</si>
  <si>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</si>
  <si>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</si>
  <si>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</si>
  <si>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</si>
  <si>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</si>
  <si>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</si>
  <si>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</si>
  <si>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</si>
  <si>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</si>
  <si>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</si>
  <si>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</si>
  <si>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</si>
  <si>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</si>
  <si>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</si>
  <si>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</si>
  <si>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</si>
  <si>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</si>
  <si>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</si>
  <si>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</si>
  <si>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</si>
  <si>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</si>
  <si>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</si>
  <si>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</si>
  <si>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</si>
  <si>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</si>
  <si>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</si>
  <si>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</si>
  <si>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</si>
  <si>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</si>
  <si>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</si>
  <si>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</si>
  <si>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</si>
  <si>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</si>
  <si>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</si>
  <si>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</si>
  <si>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</si>
  <si>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</si>
  <si>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</si>
  <si>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</si>
  <si>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</si>
  <si>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</si>
  <si>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</si>
  <si>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</si>
  <si>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</si>
  <si>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</si>
  <si>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</si>
  <si>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</si>
  <si>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</si>
  <si>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</si>
  <si>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</si>
  <si>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</si>
  <si>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</si>
  <si>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</si>
  <si>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</si>
  <si>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</si>
  <si>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</si>
  <si>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</si>
  <si>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</si>
  <si>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</si>
  <si>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</si>
  <si>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</si>
  <si>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</si>
  <si>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</si>
  <si>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</si>
  <si>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</si>
  <si>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</si>
  <si>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</si>
  <si>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</si>
  <si>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</si>
  <si>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</si>
  <si>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</si>
  <si>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</si>
  <si>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</si>
  <si>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</si>
  <si>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</si>
  <si>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</si>
  <si>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</si>
  <si>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</si>
  <si>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</si>
  <si>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</si>
  <si>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</si>
  <si>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</si>
  <si>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</si>
  <si>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</si>
  <si>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</si>
  <si>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</si>
  <si>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</si>
  <si>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</si>
  <si>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</si>
  <si>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</si>
  <si>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</si>
  <si>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</si>
  <si>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</si>
  <si>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</si>
  <si>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</si>
  <si>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</si>
  <si>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</si>
  <si>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</si>
  <si>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</si>
  <si>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</si>
  <si>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</si>
  <si>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</si>
  <si>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</si>
  <si>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</si>
  <si>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</si>
  <si>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</si>
  <si>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</si>
  <si>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</si>
  <si>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</si>
  <si>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</si>
  <si>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</si>
  <si>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</si>
  <si>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</si>
  <si>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</si>
  <si>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</si>
  <si>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</si>
  <si>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</si>
  <si>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</si>
  <si>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</si>
  <si>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</si>
  <si>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</si>
  <si>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</si>
  <si>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</si>
  <si>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</si>
  <si>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</si>
  <si>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</si>
  <si>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</si>
  <si>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</si>
  <si>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</si>
  <si>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</si>
  <si>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</si>
  <si>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</si>
  <si>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</si>
  <si>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</si>
  <si>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</si>
  <si>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</si>
  <si>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</si>
  <si>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</si>
  <si>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</si>
  <si>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</si>
  <si>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</si>
  <si>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</si>
  <si>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</si>
  <si>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</si>
  <si>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</si>
  <si>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</si>
  <si>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</si>
  <si>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</si>
  <si>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</si>
  <si>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</si>
  <si>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</si>
  <si>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</si>
  <si>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</si>
  <si>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</si>
  <si>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</si>
  <si>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</si>
  <si>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</si>
  <si>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</si>
  <si>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</si>
  <si>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</si>
  <si>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</si>
  <si>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</si>
  <si>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</si>
  <si>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</si>
  <si>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</si>
  <si>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</si>
  <si>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</si>
  <si>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</si>
  <si>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</si>
  <si>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</si>
  <si>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</si>
  <si>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</si>
  <si>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</si>
  <si>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</si>
  <si>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</si>
  <si>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</si>
  <si>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</si>
  <si>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</si>
  <si>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</si>
  <si>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</si>
  <si>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</si>
  <si>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</si>
  <si>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</si>
  <si>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</si>
  <si>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</si>
  <si>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</si>
  <si>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</si>
  <si>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</si>
  <si>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</si>
  <si>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</si>
  <si>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</si>
  <si>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</si>
  <si>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</si>
  <si>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</si>
  <si>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</si>
  <si>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</si>
  <si>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</si>
  <si>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</si>
  <si>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</si>
  <si>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</si>
  <si>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</si>
  <si>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</si>
  <si>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</si>
  <si>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</si>
  <si>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</si>
  <si>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</si>
  <si>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</si>
  <si>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</si>
  <si>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</si>
  <si>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</si>
  <si>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</si>
  <si>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</si>
  <si>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</si>
  <si>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</si>
  <si>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</si>
  <si>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</si>
  <si>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</si>
  <si>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</si>
  <si>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</si>
  <si>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</si>
  <si>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</si>
  <si>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</si>
  <si>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</si>
  <si>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</si>
  <si>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</si>
  <si>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</si>
  <si>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</si>
  <si>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</si>
  <si>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</si>
  <si>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</si>
  <si>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</si>
  <si>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</si>
  <si>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</si>
  <si>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</si>
  <si>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</si>
  <si>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</si>
  <si>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</si>
  <si>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</si>
  <si>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</si>
  <si>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</si>
  <si>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</si>
  <si>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</si>
  <si>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</si>
  <si>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</si>
  <si>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</si>
  <si>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</si>
  <si>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</si>
  <si>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</si>
  <si>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</si>
  <si>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</si>
  <si>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</si>
  <si>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</si>
  <si>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</si>
  <si>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</si>
  <si>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</si>
  <si>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</si>
  <si>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</si>
  <si>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</si>
  <si>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</si>
  <si>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</si>
  <si>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</si>
  <si>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</si>
  <si>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</si>
  <si>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</si>
  <si>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</si>
  <si>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</si>
  <si>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</si>
  <si>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</si>
  <si>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</si>
  <si>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</si>
  <si>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</si>
  <si>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</si>
  <si>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</si>
  <si>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</si>
  <si>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</si>
  <si>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</si>
  <si>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</si>
  <si>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</si>
  <si>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</si>
  <si>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</si>
  <si>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</si>
  <si>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</si>
  <si>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</si>
  <si>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</si>
  <si>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</si>
  <si>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</si>
  <si>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</si>
  <si>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</si>
  <si>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</si>
  <si>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</si>
  <si>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</si>
  <si>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</si>
  <si>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</si>
  <si>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</si>
  <si>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</si>
  <si>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</si>
  <si>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</si>
  <si>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</si>
  <si>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</si>
  <si>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</si>
  <si>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</si>
  <si>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</si>
  <si>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</si>
  <si>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</si>
  <si>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</si>
  <si>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</si>
  <si>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</si>
  <si>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</si>
  <si>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</si>
  <si>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</si>
  <si>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</si>
  <si>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</si>
  <si>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</si>
  <si>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</si>
  <si>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</si>
  <si>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</si>
  <si>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</si>
  <si>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</si>
  <si>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</si>
  <si>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</si>
  <si>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</si>
  <si>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</si>
  <si>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</si>
  <si>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</si>
  <si>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</si>
  <si>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</si>
  <si>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</si>
  <si>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</si>
  <si>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</si>
  <si>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</si>
  <si>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</si>
  <si>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</si>
  <si>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</si>
  <si>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</si>
  <si>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</si>
  <si>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</si>
  <si>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</si>
  <si>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</si>
  <si>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</si>
  <si>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</si>
  <si>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</si>
  <si>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</si>
  <si>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</si>
  <si>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</si>
  <si>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</si>
  <si>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</si>
  <si>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</si>
  <si>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</si>
  <si>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</si>
  <si>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</si>
  <si>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</si>
  <si>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</si>
  <si>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</si>
  <si>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</si>
  <si>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</si>
  <si>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</si>
  <si>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</si>
  <si>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</si>
  <si>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</si>
  <si>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</si>
  <si>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</si>
  <si>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</si>
  <si>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</si>
  <si>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</si>
  <si>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</si>
  <si>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</si>
  <si>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</si>
  <si>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</si>
  <si>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</si>
  <si>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</si>
  <si>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</si>
  <si>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</si>
  <si>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</si>
  <si>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</si>
  <si>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</si>
  <si>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</si>
  <si>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</si>
  <si>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</si>
  <si>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</si>
  <si>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</si>
  <si>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</si>
  <si>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</si>
  <si>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</si>
  <si>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</si>
  <si>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</si>
  <si>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</si>
  <si>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</si>
  <si>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</si>
  <si>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</si>
  <si>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</si>
  <si>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</si>
  <si>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</si>
  <si>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</si>
  <si>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</si>
  <si>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</si>
  <si>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</si>
  <si>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</si>
  <si>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</si>
  <si>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</si>
  <si>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</si>
  <si>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</si>
  <si>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</si>
  <si>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</si>
  <si>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</si>
  <si>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</si>
  <si>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</si>
  <si>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</si>
  <si>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</si>
  <si>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</si>
  <si>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</si>
  <si>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</si>
  <si>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</si>
  <si>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</si>
  <si>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</si>
  <si>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</si>
  <si>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</si>
  <si>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</si>
  <si>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</si>
  <si>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</si>
  <si>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</si>
  <si>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</si>
  <si>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</si>
  <si>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</si>
  <si>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</si>
  <si>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</si>
  <si>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</si>
  <si>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</si>
  <si>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</si>
  <si>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</si>
  <si>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</si>
  <si>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</si>
  <si>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</si>
  <si>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</si>
  <si>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</si>
  <si>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</si>
  <si>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</si>
  <si>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</si>
  <si>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</si>
  <si>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</si>
  <si>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</si>
  <si>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</si>
  <si>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</si>
  <si>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</si>
  <si>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</si>
  <si>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</si>
  <si>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</si>
  <si>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</si>
  <si>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</si>
  <si>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</si>
  <si>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</si>
  <si>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</si>
  <si>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</si>
  <si>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</si>
  <si>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</si>
  <si>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</si>
  <si>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</si>
  <si>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</si>
  <si>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</si>
  <si>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</si>
  <si>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</si>
  <si>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</si>
  <si>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</si>
  <si>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</si>
  <si>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</si>
  <si>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</si>
  <si>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</si>
  <si>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</si>
  <si>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</si>
  <si>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</si>
  <si>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</si>
  <si>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</si>
  <si>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</si>
  <si>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</si>
  <si>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</si>
  <si>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</si>
  <si>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</si>
  <si>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</si>
  <si>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</si>
  <si>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</si>
  <si>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</si>
  <si>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</si>
  <si>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</si>
  <si>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</si>
  <si>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</si>
  <si>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</si>
  <si>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</si>
  <si>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</si>
  <si>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</si>
  <si>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</si>
  <si>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</si>
  <si>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</si>
  <si>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</si>
  <si>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</si>
  <si>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</si>
  <si>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</si>
  <si>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</si>
  <si>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</si>
  <si>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</si>
  <si>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</si>
  <si>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</si>
  <si>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</si>
  <si>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</si>
  <si>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</si>
  <si>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</si>
  <si>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</si>
  <si>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</si>
  <si>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</si>
  <si>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</si>
  <si>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</si>
  <si>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</si>
  <si>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</si>
  <si>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</si>
  <si>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</si>
  <si>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</si>
  <si>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</si>
  <si>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</si>
  <si>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</si>
  <si>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</si>
  <si>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</si>
  <si>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</si>
  <si>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</si>
  <si>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</si>
  <si>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</si>
  <si>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</si>
  <si>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</si>
  <si>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</si>
  <si>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</si>
  <si>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</si>
  <si>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</si>
  <si>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</si>
  <si>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</si>
  <si>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</si>
  <si>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</si>
  <si>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</si>
  <si>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</si>
  <si>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</si>
  <si>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</si>
  <si>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</si>
  <si>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</si>
  <si>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</si>
  <si>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</si>
  <si>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</si>
  <si>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</si>
  <si>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</si>
  <si>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</si>
  <si>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</si>
  <si>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</si>
  <si>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</si>
  <si>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</si>
  <si>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</si>
  <si>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</si>
  <si>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</si>
  <si>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</si>
  <si>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</si>
  <si>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</si>
  <si>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</si>
  <si>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</si>
  <si>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</si>
  <si>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</si>
  <si>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</si>
  <si>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</si>
  <si>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</si>
  <si>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</si>
  <si>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</si>
  <si>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</si>
  <si>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</si>
  <si>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</si>
  <si>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</si>
  <si>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</si>
  <si>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</si>
  <si>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</si>
  <si>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</si>
  <si>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</si>
  <si>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</si>
  <si>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</si>
  <si>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</si>
  <si>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</si>
  <si>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</si>
  <si>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</si>
  <si>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</si>
  <si>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</si>
  <si>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</si>
  <si>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</si>
  <si>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</si>
  <si>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</si>
  <si>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</si>
  <si>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</si>
  <si>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</si>
  <si>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</si>
  <si>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</si>
  <si>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</si>
  <si>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</si>
  <si>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</si>
  <si>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</si>
  <si>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</si>
  <si>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</si>
  <si>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</si>
  <si>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</si>
  <si>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</si>
  <si>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</si>
  <si>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</si>
  <si>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</si>
  <si>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</si>
  <si>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</si>
  <si>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</si>
  <si>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</si>
  <si>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</si>
  <si>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</si>
  <si>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</si>
  <si>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</si>
  <si>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</si>
  <si>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</si>
  <si>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</si>
  <si>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</si>
  <si>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</si>
  <si>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</si>
  <si>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</si>
  <si>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</si>
  <si>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</si>
  <si>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</si>
  <si>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</si>
  <si>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</si>
  <si>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</si>
  <si>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</si>
  <si>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</si>
  <si>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</si>
  <si>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</si>
  <si>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</si>
  <si>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</si>
  <si>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</si>
  <si>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</si>
  <si>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</si>
  <si>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</si>
  <si>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</si>
  <si>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</si>
  <si>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</si>
  <si>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</si>
  <si>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</si>
  <si>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</si>
  <si>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</si>
  <si>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</si>
  <si>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</si>
  <si>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</si>
  <si>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</si>
  <si>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</si>
  <si>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</si>
  <si>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</si>
  <si>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</si>
  <si>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</si>
  <si>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</si>
  <si>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</si>
  <si>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</si>
  <si>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</si>
  <si>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</si>
  <si>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</si>
  <si>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</si>
  <si>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</si>
  <si>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</si>
  <si>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</si>
  <si>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</si>
  <si>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</si>
  <si>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</si>
  <si>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</si>
  <si>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</si>
  <si>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</si>
  <si>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</si>
  <si>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</si>
  <si>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</si>
  <si>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</si>
  <si>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</si>
  <si>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</si>
  <si>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</si>
  <si>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</si>
  <si>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</si>
  <si>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</si>
  <si>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</si>
  <si>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</si>
  <si>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</si>
  <si>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</si>
  <si>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</si>
  <si>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</si>
  <si>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</si>
  <si>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</si>
  <si>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</si>
  <si>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</si>
  <si>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</si>
  <si>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</si>
  <si>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</si>
  <si>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</si>
  <si>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</si>
  <si>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</si>
  <si>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</si>
  <si>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</si>
  <si>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</si>
  <si>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</si>
  <si>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</si>
  <si>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</si>
  <si>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</si>
  <si>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</si>
  <si>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</si>
  <si>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</si>
  <si>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</si>
  <si>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</si>
  <si>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</si>
  <si>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</si>
  <si>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</si>
  <si>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</si>
  <si>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</si>
  <si>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</si>
  <si>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</si>
  <si>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</si>
  <si>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</si>
  <si>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</si>
  <si>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</si>
  <si>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</si>
  <si>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</si>
  <si>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</si>
  <si>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</si>
  <si>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</si>
  <si>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</si>
  <si>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</si>
  <si>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</si>
  <si>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</si>
  <si>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</si>
  <si>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</si>
  <si>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</si>
  <si>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</si>
  <si>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</si>
  <si>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</si>
  <si>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</si>
  <si>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</si>
  <si>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</si>
  <si>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</si>
  <si>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</si>
  <si>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</si>
  <si>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</si>
  <si>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</si>
  <si>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</si>
  <si>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</si>
  <si>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</si>
  <si>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</si>
  <si>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</si>
  <si>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</si>
  <si>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</si>
  <si>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</si>
  <si>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</si>
  <si>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</si>
  <si>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</si>
  <si>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</si>
  <si>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</si>
  <si>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</si>
  <si>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</si>
  <si>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</si>
  <si>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</si>
  <si>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</si>
  <si>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</si>
  <si>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</si>
  <si>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</si>
  <si>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</si>
  <si>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</si>
  <si>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</si>
  <si>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</si>
  <si>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</si>
  <si>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</si>
  <si>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</si>
  <si>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</si>
  <si>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</si>
  <si>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</si>
  <si>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</si>
  <si>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</si>
  <si>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</si>
  <si>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</si>
  <si>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</si>
  <si>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</si>
  <si>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</si>
  <si>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</si>
  <si>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</si>
  <si>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</si>
  <si>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</si>
  <si>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</si>
  <si>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</si>
  <si>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</si>
  <si>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</si>
  <si>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</si>
  <si>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</si>
  <si>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</si>
  <si>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</si>
  <si>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</si>
  <si>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</si>
  <si>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</si>
  <si>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</si>
  <si>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</si>
  <si>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</si>
  <si>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</si>
  <si>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</si>
  <si>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</si>
  <si>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</si>
  <si>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</si>
  <si>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</si>
  <si>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</si>
  <si>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</si>
  <si>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</si>
  <si>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</si>
  <si>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</si>
  <si>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</si>
  <si>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</si>
  <si>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</si>
  <si>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</si>
  <si>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</si>
  <si>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</si>
  <si>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</si>
  <si>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</si>
  <si>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</si>
  <si>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</si>
  <si>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</si>
  <si>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</si>
  <si>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</si>
  <si>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</si>
  <si>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</si>
  <si>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</si>
  <si>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</si>
  <si>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</si>
  <si>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</si>
  <si>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</si>
  <si>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</si>
  <si>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</si>
  <si>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</si>
  <si>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</si>
  <si>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</si>
  <si>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</si>
  <si>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</si>
  <si>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</si>
  <si>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</si>
  <si>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</si>
  <si>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</si>
  <si>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</si>
  <si>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</si>
  <si>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</si>
  <si>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</si>
  <si>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</si>
  <si>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</si>
  <si>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</si>
  <si>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</si>
  <si>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</si>
  <si>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</si>
  <si>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</si>
  <si>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</si>
  <si>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</si>
  <si>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</si>
  <si>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</si>
  <si>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</si>
  <si>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</si>
  <si>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</si>
  <si>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</si>
  <si>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</si>
  <si>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</si>
  <si>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</si>
  <si>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</si>
  <si>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</si>
  <si>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</si>
  <si>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</si>
  <si>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</si>
  <si>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</si>
  <si>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</si>
  <si>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</si>
  <si>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</si>
  <si>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</si>
  <si>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</si>
  <si>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</si>
  <si>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</si>
  <si>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</si>
  <si>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</si>
  <si>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</si>
  <si>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</si>
  <si>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</si>
  <si>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</si>
  <si>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</si>
  <si>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</si>
  <si>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</si>
  <si>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</si>
  <si>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</si>
  <si>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</si>
  <si>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</si>
  <si>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</si>
  <si>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</si>
  <si>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</si>
  <si>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</si>
  <si>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</si>
  <si>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</si>
  <si>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</si>
  <si>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</si>
  <si>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</si>
  <si>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</si>
  <si>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</si>
  <si>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</si>
  <si>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</si>
  <si>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</si>
  <si>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</si>
  <si>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</si>
  <si>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</si>
  <si>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</si>
  <si>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</si>
  <si>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</si>
  <si>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</si>
  <si>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</si>
  <si>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</si>
  <si>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</si>
  <si>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</si>
  <si>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</si>
  <si>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</si>
  <si>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</si>
  <si>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</si>
  <si>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</si>
  <si>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</si>
  <si>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</si>
  <si>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</si>
  <si>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</si>
  <si>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</si>
  <si>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</si>
  <si>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</si>
  <si>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</si>
  <si>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</si>
  <si>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</si>
  <si>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</si>
  <si>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</si>
  <si>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</si>
  <si>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</si>
  <si>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</si>
  <si>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</si>
  <si>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</si>
  <si>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</si>
  <si>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</si>
  <si>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</si>
  <si>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</si>
  <si>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</si>
  <si>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</si>
  <si>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</si>
  <si>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</si>
  <si>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</si>
  <si>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</si>
  <si>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</si>
  <si>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</si>
  <si>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</si>
  <si>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</si>
  <si>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</si>
  <si>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</si>
  <si>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</si>
  <si>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</si>
  <si>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</si>
  <si>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</si>
  <si>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</si>
  <si>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</si>
  <si>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</si>
  <si>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</si>
  <si>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</si>
  <si>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</si>
  <si>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</si>
  <si>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</si>
  <si>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</si>
  <si>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</si>
  <si>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</si>
  <si>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</si>
  <si>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</si>
  <si>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</si>
  <si>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</si>
  <si>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</si>
  <si>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</si>
  <si>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</si>
  <si>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</si>
  <si>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</si>
  <si>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</si>
  <si>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</si>
  <si>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</si>
  <si>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</si>
  <si>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</si>
  <si>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</si>
  <si>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</si>
  <si>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</si>
  <si>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</si>
  <si>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</si>
  <si>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</si>
  <si>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</si>
  <si>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</si>
  <si>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</si>
  <si>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</si>
  <si>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</si>
  <si>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</si>
  <si>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</si>
  <si>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</si>
  <si>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</si>
  <si>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</si>
  <si>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</si>
  <si>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</si>
  <si>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</si>
  <si>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</si>
  <si>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</si>
  <si>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</si>
  <si>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</si>
  <si>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</si>
  <si>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</si>
  <si>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</si>
  <si>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</si>
  <si>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</si>
  <si>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</si>
  <si>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</si>
  <si>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</si>
  <si>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</si>
  <si>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</si>
  <si>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</si>
  <si>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</si>
  <si>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</si>
  <si>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</si>
  <si>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</si>
  <si>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</si>
  <si>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</si>
  <si>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</si>
  <si>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</si>
  <si>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</si>
  <si>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</si>
  <si>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</si>
  <si>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</si>
  <si>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</si>
  <si>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</si>
  <si>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</si>
  <si>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</si>
  <si>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</si>
  <si>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</si>
  <si>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</si>
  <si>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</si>
  <si>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</si>
  <si>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</si>
  <si>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</si>
  <si>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</si>
  <si>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</si>
  <si>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</si>
  <si>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</si>
  <si>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</si>
  <si>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</si>
  <si>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</si>
  <si>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</si>
  <si>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</si>
  <si>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</si>
  <si>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</si>
  <si>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</si>
  <si>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</si>
  <si>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</si>
  <si>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</si>
  <si>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</si>
  <si>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</si>
  <si>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</si>
  <si>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</si>
  <si>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</si>
  <si>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</si>
  <si>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</si>
  <si>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</si>
  <si>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</si>
  <si>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</si>
  <si>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</si>
  <si>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</si>
  <si>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</si>
  <si>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</si>
  <si>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</si>
  <si>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</si>
  <si>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</si>
  <si>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</si>
  <si>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</si>
  <si>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</si>
  <si>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</si>
  <si>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</si>
  <si>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</si>
  <si>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</si>
  <si>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</si>
  <si>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</si>
  <si>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</si>
  <si>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</si>
  <si>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</si>
  <si>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</si>
  <si>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</si>
  <si>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</si>
  <si>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</si>
  <si>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</si>
  <si>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</si>
  <si>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</si>
  <si>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</si>
  <si>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</si>
  <si>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</si>
  <si>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</si>
  <si>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</si>
  <si>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</si>
  <si>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</si>
  <si>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</si>
  <si>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</si>
  <si>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</si>
  <si>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</si>
  <si>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</si>
  <si>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</si>
  <si>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</si>
  <si>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</si>
  <si>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</si>
  <si>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</si>
  <si>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</si>
  <si>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</si>
  <si>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</si>
  <si>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</si>
  <si>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</si>
  <si>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</si>
  <si>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</si>
  <si>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</si>
  <si>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</si>
  <si>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</si>
  <si>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</si>
  <si>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</si>
  <si>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</si>
  <si>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</si>
  <si>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</si>
  <si>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</si>
  <si>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</si>
  <si>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</si>
  <si>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</si>
  <si>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</si>
  <si>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</si>
  <si>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</si>
  <si>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</si>
  <si>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</si>
  <si>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</si>
  <si>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</si>
  <si>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</si>
  <si>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</si>
  <si>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</si>
  <si>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</si>
  <si>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</si>
  <si>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</si>
  <si>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</si>
  <si>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</si>
  <si>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</si>
  <si>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</si>
  <si>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</si>
  <si>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</si>
  <si>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</si>
  <si>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</si>
  <si>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</si>
  <si>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</si>
  <si>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</si>
  <si>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</si>
  <si>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</si>
  <si>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</si>
  <si>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</si>
  <si>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</si>
  <si>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</si>
  <si>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</si>
  <si>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</si>
  <si>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</si>
  <si>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</si>
  <si>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</si>
  <si>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</si>
  <si>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</si>
  <si>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</si>
  <si>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</si>
  <si>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</si>
  <si>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</si>
  <si>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</si>
  <si>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</si>
  <si>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</si>
  <si>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</si>
  <si>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</si>
  <si>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</si>
  <si>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</si>
  <si>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</si>
  <si>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</si>
  <si>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</si>
  <si>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</si>
  <si>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</si>
  <si>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</si>
  <si>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</si>
  <si>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</si>
  <si>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</si>
  <si>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</si>
  <si>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</si>
  <si>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</si>
  <si>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</si>
  <si>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</si>
  <si>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</si>
  <si>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</si>
  <si>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</si>
  <si>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</si>
  <si>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</si>
  <si>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</si>
  <si>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</si>
  <si>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</si>
  <si>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</si>
  <si>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</si>
  <si>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</si>
  <si>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</si>
  <si>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</si>
  <si>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</si>
  <si>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</si>
  <si>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</si>
  <si>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</si>
  <si>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</si>
  <si>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</si>
  <si>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</si>
  <si>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</si>
  <si>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</si>
  <si>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</si>
  <si>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</si>
  <si>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</si>
  <si>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</si>
  <si>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</si>
  <si>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</si>
  <si>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</si>
  <si>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</si>
  <si>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</si>
  <si>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</si>
  <si>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</si>
  <si>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</si>
  <si>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</si>
  <si>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</si>
  <si>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</si>
  <si>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</si>
  <si>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</si>
  <si>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</si>
  <si>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</si>
  <si>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</si>
  <si>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</si>
  <si>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</si>
  <si>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</si>
  <si>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</si>
  <si>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</si>
  <si>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</si>
  <si>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</si>
  <si>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</si>
  <si>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</si>
  <si>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</si>
  <si>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</si>
  <si>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</si>
  <si>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</si>
  <si>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</si>
  <si>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</si>
  <si>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</si>
  <si>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</si>
  <si>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</si>
  <si>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</si>
  <si>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</si>
  <si>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</si>
  <si>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</si>
  <si>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</si>
  <si>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</si>
  <si>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</si>
  <si>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</si>
  <si>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</si>
  <si>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</si>
  <si>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</si>
  <si>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</si>
  <si>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</si>
  <si>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</si>
  <si>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</si>
  <si>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</si>
  <si>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</si>
  <si>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</si>
  <si>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</si>
  <si>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</si>
  <si>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</si>
  <si>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</si>
  <si>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</si>
  <si>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</si>
  <si>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</si>
  <si>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</si>
  <si>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</si>
  <si>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</si>
  <si>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</si>
  <si>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</si>
  <si>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</si>
  <si>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</si>
  <si>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</si>
  <si>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</si>
  <si>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</si>
  <si>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</si>
  <si>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</si>
  <si>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</si>
  <si>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</si>
  <si>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</si>
  <si>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</si>
  <si>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</si>
  <si>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</si>
  <si>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</si>
  <si>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</si>
  <si>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</si>
  <si>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</si>
  <si>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</si>
  <si>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</si>
  <si>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</si>
  <si>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</si>
  <si>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</si>
  <si>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</si>
  <si>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</si>
  <si>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</si>
  <si>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</si>
  <si>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</si>
  <si>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</si>
  <si>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</si>
  <si>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</si>
  <si>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</si>
  <si>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</si>
  <si>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</si>
  <si>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</si>
  <si>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</si>
  <si>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</si>
  <si>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</si>
  <si>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</si>
  <si>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</si>
  <si>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</si>
  <si>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</si>
  <si>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</si>
  <si>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</si>
  <si>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</si>
  <si>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</si>
  <si>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</si>
  <si>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</si>
  <si>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</si>
  <si>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</si>
  <si>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</si>
  <si>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</si>
  <si>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</si>
  <si>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</si>
  <si>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</si>
  <si>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</si>
  <si>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</si>
  <si>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</si>
  <si>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</si>
  <si>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</si>
  <si>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</si>
  <si>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</si>
  <si>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</si>
  <si>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</si>
  <si>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</si>
  <si>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</si>
  <si>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</si>
  <si>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</si>
  <si>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</si>
  <si>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</si>
  <si>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</si>
  <si>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</si>
  <si>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</si>
  <si>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</si>
  <si>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</si>
  <si>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</si>
  <si>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</si>
  <si>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</si>
  <si>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</si>
  <si>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</si>
  <si>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</si>
  <si>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</si>
  <si>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</si>
  <si>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</si>
  <si>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</si>
  <si>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</si>
  <si>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</si>
  <si>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</si>
  <si>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</si>
  <si>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</si>
  <si>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</si>
  <si>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</si>
  <si>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</si>
  <si>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</si>
  <si>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</si>
  <si>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</si>
  <si>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</si>
  <si>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</si>
  <si>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</si>
  <si>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</si>
  <si>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</si>
  <si>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</si>
  <si>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</si>
  <si>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</si>
  <si>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</si>
  <si>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</si>
  <si>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</si>
  <si>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</si>
  <si>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</si>
  <si>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</si>
  <si>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</si>
  <si>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</si>
  <si>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</si>
  <si>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</si>
  <si>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</si>
  <si>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</si>
  <si>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</si>
  <si>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</si>
  <si>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</si>
  <si>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</si>
  <si>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</si>
  <si>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</si>
  <si>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</si>
  <si>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</si>
  <si>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</si>
  <si>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</si>
  <si>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</si>
  <si>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</si>
  <si>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</si>
  <si>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</si>
  <si>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</si>
  <si>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</si>
  <si>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</si>
  <si>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</si>
  <si>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</si>
  <si>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</si>
  <si>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</si>
  <si>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</si>
  <si>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</si>
  <si>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</si>
  <si>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</si>
  <si>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</si>
  <si>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</si>
  <si>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</si>
  <si>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</si>
  <si>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</si>
  <si>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</si>
  <si>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</si>
  <si>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</si>
  <si>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</si>
  <si>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</si>
  <si>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</si>
  <si>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</si>
  <si>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</si>
  <si>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</si>
  <si>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</si>
  <si>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</si>
  <si>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</si>
  <si>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</si>
  <si>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</si>
  <si>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</si>
  <si>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</si>
  <si>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</si>
  <si>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</si>
  <si>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</si>
  <si>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</si>
  <si>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</si>
  <si>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</si>
  <si>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</si>
  <si>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</si>
  <si>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</si>
  <si>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</si>
  <si>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</si>
  <si>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</si>
  <si>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</si>
  <si>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</si>
  <si>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</si>
  <si>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</si>
  <si>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</si>
  <si>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</si>
  <si>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</si>
  <si>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</si>
  <si>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</si>
  <si>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</si>
  <si>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</si>
  <si>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</si>
  <si>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</si>
  <si>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</si>
  <si>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</si>
  <si>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</si>
  <si>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</si>
  <si>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</si>
  <si>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</si>
  <si>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</si>
  <si>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</si>
  <si>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</si>
  <si>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</si>
  <si>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</si>
  <si>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</si>
  <si>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</si>
  <si>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</si>
  <si>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</si>
  <si>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</si>
  <si>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</si>
  <si>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</si>
  <si>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</si>
  <si>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</si>
  <si>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</si>
  <si>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</si>
  <si>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</si>
  <si>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</si>
  <si>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</si>
  <si>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</si>
  <si>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</si>
  <si>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</si>
  <si>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</si>
  <si>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</si>
  <si>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</si>
  <si>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</si>
  <si>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</si>
  <si>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</si>
  <si>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</si>
  <si>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</si>
  <si>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</si>
  <si>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</si>
  <si>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</si>
  <si>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</si>
  <si>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</si>
  <si>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</si>
  <si>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</si>
  <si>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</si>
  <si>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</si>
  <si>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</si>
  <si>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</si>
  <si>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</si>
  <si>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</si>
  <si>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</si>
  <si>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</si>
  <si>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</si>
  <si>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</si>
  <si>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</si>
  <si>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</si>
  <si>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</si>
  <si>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</si>
  <si>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</si>
  <si>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</si>
  <si>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</si>
  <si>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</si>
  <si>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</si>
  <si>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</si>
  <si>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</si>
  <si>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</si>
  <si>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</si>
  <si>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</si>
  <si>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</si>
  <si>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</si>
  <si>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</si>
  <si>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</si>
  <si>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</si>
  <si>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</si>
  <si>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</si>
  <si>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</si>
  <si>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</si>
  <si>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</si>
  <si>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</si>
  <si>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</si>
  <si>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</si>
  <si>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</si>
  <si>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</si>
  <si>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</si>
  <si>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</si>
  <si>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</si>
  <si>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</si>
  <si>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</si>
  <si>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</si>
  <si>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</si>
  <si>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</si>
  <si>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</si>
  <si>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</si>
  <si>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</si>
  <si>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</si>
  <si>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</si>
  <si>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</si>
  <si>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</si>
  <si>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</si>
  <si>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</si>
  <si>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</si>
  <si>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</si>
  <si>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</si>
  <si>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</si>
  <si>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</si>
  <si>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</si>
  <si>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</si>
  <si>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</si>
  <si>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</si>
  <si>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</si>
  <si>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</si>
  <si>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</si>
  <si>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</si>
  <si>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</si>
  <si>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</si>
  <si>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</si>
  <si>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</si>
  <si>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</si>
  <si>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</si>
  <si>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</si>
  <si>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</si>
  <si>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</si>
  <si>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</si>
  <si>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</si>
  <si>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</si>
  <si>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</si>
  <si>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</si>
  <si>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</si>
  <si>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</si>
  <si>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</si>
  <si>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</si>
  <si>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</si>
  <si>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</si>
  <si>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</si>
  <si>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</si>
  <si>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</si>
  <si>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</si>
  <si>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</si>
  <si>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</si>
  <si>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</si>
  <si>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</si>
  <si>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</si>
  <si>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</si>
  <si>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</si>
  <si>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</si>
  <si>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</si>
  <si>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</si>
  <si>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</si>
  <si>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</si>
  <si>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</si>
  <si>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</si>
  <si>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</si>
  <si>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</si>
  <si>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</si>
  <si>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</si>
  <si>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</si>
  <si>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</si>
  <si>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</si>
  <si>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</si>
  <si>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</si>
  <si>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</si>
  <si>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</si>
  <si>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</si>
  <si>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</si>
  <si>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</si>
  <si>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</si>
  <si>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</si>
  <si>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</si>
  <si>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</si>
  <si>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</si>
  <si>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</si>
  <si>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</si>
  <si>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</si>
  <si>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</si>
  <si>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</si>
  <si>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</si>
  <si>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</si>
  <si>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</si>
  <si>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</si>
  <si>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</si>
  <si>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</si>
  <si>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</si>
  <si>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</si>
  <si>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</si>
  <si>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</si>
  <si>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</si>
  <si>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</si>
  <si>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</si>
  <si>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</si>
  <si>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</si>
  <si>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</si>
  <si>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</si>
  <si>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</si>
  <si>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</si>
  <si>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</si>
  <si>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</si>
  <si>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</si>
  <si>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</si>
  <si>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</si>
  <si>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</si>
  <si>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</si>
  <si>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</si>
  <si>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</si>
  <si>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</si>
  <si>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</si>
  <si>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</si>
  <si>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</si>
  <si>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</si>
  <si>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</si>
  <si>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</si>
  <si>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</si>
  <si>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</si>
  <si>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</si>
  <si>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</si>
  <si>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</si>
  <si>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</si>
  <si>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</si>
  <si>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</si>
  <si>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</si>
  <si>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</si>
  <si>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</si>
  <si>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</si>
  <si>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</si>
  <si>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</si>
  <si>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</si>
  <si>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</si>
  <si>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</si>
  <si>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</si>
  <si>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</si>
  <si>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</si>
  <si>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</si>
  <si>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</si>
  <si>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</si>
  <si>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</si>
  <si>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</si>
  <si>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</si>
  <si>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</si>
  <si>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</si>
  <si>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</si>
  <si>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</si>
  <si>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</si>
  <si>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</si>
  <si>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</si>
  <si>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</si>
  <si>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</si>
  <si>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</si>
  <si>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</si>
  <si>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</si>
  <si>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</si>
  <si>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</si>
  <si>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</si>
  <si>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</si>
  <si>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</si>
  <si>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</si>
  <si>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</si>
  <si>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</si>
  <si>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</si>
  <si>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</si>
  <si>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</si>
  <si>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</si>
  <si>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</si>
  <si>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</si>
  <si>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</si>
  <si>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</si>
  <si>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</si>
  <si>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</si>
  <si>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</si>
  <si>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</si>
  <si>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</si>
  <si>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</si>
  <si>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</si>
  <si>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</si>
  <si>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</si>
  <si>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</si>
  <si>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</si>
  <si>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</si>
  <si>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</si>
  <si>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</si>
  <si>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</si>
  <si>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</si>
  <si>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</si>
  <si>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</si>
  <si>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</si>
  <si>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</si>
  <si>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</si>
  <si>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</si>
  <si>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</si>
  <si>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</si>
  <si>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</si>
  <si>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</si>
  <si>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</si>
  <si>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</si>
  <si>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</si>
  <si>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</si>
  <si>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</si>
  <si>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</si>
  <si>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</si>
  <si>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</si>
  <si>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</si>
  <si>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</si>
  <si>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</si>
  <si>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</si>
  <si>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</si>
  <si>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</si>
  <si>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</si>
  <si>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</si>
  <si>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</si>
  <si>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</si>
  <si>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</si>
  <si>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</si>
  <si>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</si>
  <si>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</si>
  <si>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</si>
  <si>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</si>
  <si>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</si>
  <si>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</si>
  <si>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</si>
  <si>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</si>
  <si>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</si>
  <si>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</si>
  <si>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</si>
  <si>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</si>
  <si>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</si>
  <si>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</si>
  <si>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</si>
  <si>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</si>
  <si>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</si>
  <si>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</si>
  <si>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</si>
  <si>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</si>
  <si>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</si>
  <si>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</si>
  <si>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</si>
  <si>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</si>
  <si>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</si>
  <si>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</si>
  <si>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</si>
  <si>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</si>
  <si>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</si>
  <si>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</si>
  <si>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</si>
  <si>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</si>
  <si>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</si>
  <si>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</si>
  <si>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</si>
  <si>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</si>
  <si>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</si>
  <si>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</si>
  <si>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</si>
  <si>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</si>
  <si>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</si>
  <si>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</si>
  <si>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</si>
  <si>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</si>
  <si>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</si>
  <si>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</si>
  <si>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</si>
  <si>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</si>
  <si>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</si>
  <si>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</si>
  <si>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</si>
  <si>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</si>
  <si>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</si>
  <si>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</si>
  <si>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</si>
  <si>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</si>
  <si>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</si>
  <si>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</si>
  <si>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</si>
  <si>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</si>
  <si>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</si>
  <si>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</si>
  <si>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</si>
  <si>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</si>
  <si>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</si>
  <si>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</si>
  <si>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</si>
  <si>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</si>
  <si>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</si>
  <si>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</si>
  <si>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</si>
  <si>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</si>
  <si>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</si>
  <si>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</si>
  <si>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</si>
  <si>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</si>
  <si>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</si>
  <si>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</si>
  <si>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</si>
  <si>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</si>
  <si>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</si>
  <si>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</si>
  <si>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</si>
  <si>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</si>
  <si>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</si>
  <si>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</si>
  <si>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</si>
  <si>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</si>
  <si>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</si>
  <si>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</si>
  <si>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</si>
  <si>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</si>
  <si>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</si>
  <si>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</si>
  <si>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</si>
  <si>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</si>
  <si>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</si>
  <si>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</si>
  <si>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</si>
  <si>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</si>
  <si>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</si>
  <si>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</si>
  <si>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</si>
  <si>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</si>
  <si>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</si>
  <si>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</si>
  <si>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</si>
  <si>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</si>
  <si>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</si>
  <si>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</si>
  <si>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</si>
  <si>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</si>
  <si>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</si>
  <si>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</si>
  <si>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</si>
  <si>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</si>
  <si>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</si>
  <si>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</si>
  <si>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</si>
  <si>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</si>
  <si>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</si>
  <si>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</si>
  <si>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</si>
  <si>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</si>
  <si>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</si>
  <si>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</si>
  <si>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</si>
  <si>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</si>
  <si>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</si>
  <si>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</si>
  <si>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</si>
  <si>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</si>
  <si>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</si>
  <si>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</si>
  <si>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</si>
  <si>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</si>
  <si>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</si>
  <si>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</si>
  <si>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</si>
  <si>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</si>
  <si>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</si>
  <si>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</si>
  <si>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</si>
  <si>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</si>
  <si>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</si>
  <si>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</si>
  <si>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</si>
  <si>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</si>
  <si>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</si>
  <si>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</si>
  <si>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</si>
  <si>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</si>
  <si>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</si>
  <si>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</si>
  <si>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</si>
  <si>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</si>
  <si>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</si>
  <si>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</si>
  <si>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</si>
  <si>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</si>
  <si>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</si>
  <si>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</si>
  <si>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</si>
  <si>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</si>
  <si>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</si>
  <si>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</si>
  <si>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</si>
  <si>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</si>
  <si>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</si>
  <si>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</si>
  <si>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</si>
  <si>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</si>
  <si>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</si>
  <si>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</si>
  <si>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</si>
  <si>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</si>
  <si>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</si>
  <si>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</si>
  <si>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</si>
  <si>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</si>
  <si>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</si>
  <si>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</si>
  <si>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</si>
  <si>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</si>
  <si>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</si>
  <si>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</si>
  <si>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</si>
  <si>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</si>
  <si>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</si>
  <si>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</si>
  <si>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</si>
  <si>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</si>
  <si>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</si>
  <si>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</si>
  <si>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</si>
  <si>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</si>
  <si>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</si>
  <si>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</si>
  <si>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</si>
  <si>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</si>
  <si>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</si>
  <si>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</si>
  <si>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</si>
  <si>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</si>
  <si>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</si>
  <si>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</si>
  <si>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</si>
  <si>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</si>
  <si>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</si>
  <si>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</si>
  <si>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</si>
  <si>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</si>
  <si>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</si>
  <si>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</si>
  <si>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</si>
  <si>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</si>
  <si>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</si>
  <si>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</si>
  <si>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</si>
  <si>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</si>
  <si>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</si>
  <si>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</si>
  <si>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</si>
  <si>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</si>
  <si>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</si>
  <si>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</si>
  <si>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</si>
  <si>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</si>
  <si>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</si>
  <si>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</si>
  <si>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</si>
  <si>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</si>
  <si>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</si>
  <si>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</si>
  <si>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</si>
  <si>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</si>
  <si>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</si>
  <si>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</si>
  <si>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</si>
  <si>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</si>
  <si>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</si>
  <si>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</si>
  <si>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</si>
  <si>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</si>
  <si>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</si>
  <si>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</si>
  <si>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</si>
  <si>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</si>
  <si>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</si>
  <si>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</si>
  <si>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</si>
  <si>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</si>
  <si>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</si>
  <si>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</si>
  <si>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</si>
  <si>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</si>
  <si>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</si>
  <si>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</si>
  <si>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</si>
  <si>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</si>
  <si>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</si>
  <si>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</si>
  <si>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</si>
  <si>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</si>
  <si>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</si>
  <si>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</si>
  <si>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</si>
  <si>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</si>
  <si>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</si>
  <si>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</si>
  <si>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</si>
  <si>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</si>
  <si>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</si>
  <si>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</si>
  <si>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</si>
  <si>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</si>
  <si>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</si>
  <si>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</si>
  <si>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</si>
  <si>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</si>
  <si>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</si>
  <si>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</si>
  <si>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</si>
  <si>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</si>
  <si>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</si>
  <si>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</si>
  <si>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</si>
  <si>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</si>
  <si>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</si>
  <si>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</si>
  <si>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</si>
  <si>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</si>
  <si>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</si>
  <si>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</si>
  <si>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</si>
  <si>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</si>
  <si>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</si>
  <si>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</si>
  <si>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</si>
  <si>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</si>
  <si>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</si>
  <si>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</si>
  <si>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</si>
  <si>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</si>
  <si>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</si>
  <si>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</si>
  <si>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</si>
  <si>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</si>
  <si>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</si>
  <si>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</si>
  <si>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</si>
  <si>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</si>
  <si>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</si>
  <si>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</si>
  <si>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</si>
  <si>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</si>
  <si>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</si>
  <si>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</si>
  <si>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</si>
  <si>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</si>
  <si>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</si>
  <si>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</si>
  <si>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</si>
  <si>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</si>
  <si>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</si>
  <si>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</si>
  <si>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</si>
  <si>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</si>
  <si>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</si>
  <si>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</si>
  <si>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</si>
  <si>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</si>
  <si>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</si>
  <si>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</si>
  <si>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</si>
  <si>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</si>
  <si>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</si>
  <si>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</si>
  <si>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</si>
  <si>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</si>
  <si>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</si>
  <si>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</si>
  <si>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</si>
  <si>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</si>
  <si>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</si>
  <si>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</si>
  <si>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</si>
  <si>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</si>
  <si>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</si>
  <si>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</si>
  <si>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</si>
  <si>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</si>
  <si>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</si>
  <si>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</si>
  <si>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</si>
  <si>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</si>
  <si>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</si>
  <si>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</si>
  <si>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</si>
  <si>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</si>
  <si>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</si>
  <si>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</si>
  <si>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</si>
  <si>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</si>
  <si>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</si>
  <si>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</si>
  <si>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</si>
  <si>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</si>
  <si>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</si>
  <si>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</si>
  <si>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</si>
  <si>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</si>
  <si>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</si>
  <si>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</si>
  <si>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</si>
  <si>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</si>
  <si>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</si>
  <si>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</si>
  <si>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</si>
  <si>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</si>
  <si>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</si>
  <si>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</si>
  <si>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</si>
  <si>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</si>
  <si>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</si>
  <si>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</si>
  <si>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</si>
  <si>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</si>
  <si>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</si>
  <si>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</si>
  <si>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</si>
  <si>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</si>
  <si>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</si>
  <si>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</si>
  <si>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</si>
  <si>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</si>
  <si>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</si>
  <si>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</si>
  <si>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</si>
  <si>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</si>
  <si>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</si>
  <si>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</si>
  <si>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</si>
  <si>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</si>
  <si>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</si>
  <si>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</si>
  <si>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</si>
  <si>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</si>
  <si>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</si>
  <si>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</si>
  <si>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</si>
  <si>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</si>
  <si>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</si>
  <si>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</si>
  <si>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</si>
  <si>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</si>
  <si>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</si>
  <si>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</si>
  <si>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</si>
  <si>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</si>
  <si>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</si>
  <si>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</si>
  <si>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</si>
  <si>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</si>
  <si>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</si>
  <si>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</si>
  <si>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</si>
  <si>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</si>
  <si>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</si>
  <si>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</si>
  <si>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</si>
  <si>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</si>
  <si>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</si>
  <si>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</si>
  <si>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</si>
  <si>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</si>
  <si>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</si>
  <si>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</si>
  <si>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</si>
  <si>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</si>
  <si>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</si>
  <si>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</si>
  <si>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</si>
  <si>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</si>
  <si>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</si>
  <si>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</si>
  <si>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</si>
  <si>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</si>
  <si>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</si>
  <si>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</si>
  <si>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</si>
  <si>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</si>
  <si>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</si>
  <si>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</si>
  <si>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</si>
  <si>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</si>
  <si>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</si>
  <si>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</si>
  <si>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</si>
  <si>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</si>
  <si>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</si>
  <si>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</si>
  <si>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</si>
  <si>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</si>
  <si>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</si>
  <si>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</si>
  <si>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</si>
  <si>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</si>
  <si>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</si>
  <si>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</si>
  <si>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</si>
  <si>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</si>
  <si>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</si>
  <si>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</si>
  <si>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</si>
  <si>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</si>
  <si>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</si>
  <si>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</si>
  <si>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</si>
  <si>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</si>
  <si>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</si>
  <si>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</si>
  <si>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</si>
  <si>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</si>
  <si>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</si>
  <si>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</si>
  <si>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</si>
  <si>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</si>
  <si>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</si>
  <si>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</si>
  <si>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</si>
  <si>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</si>
  <si>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</si>
  <si>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</si>
  <si>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</si>
  <si>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</si>
  <si>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</si>
  <si>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</si>
  <si>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</si>
  <si>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</si>
  <si>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</si>
  <si>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</si>
  <si>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</si>
  <si>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</si>
  <si>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</si>
  <si>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</si>
  <si>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</si>
  <si>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</si>
  <si>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</si>
  <si>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</si>
  <si>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</si>
  <si>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</si>
  <si>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</si>
  <si>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</si>
  <si>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</si>
  <si>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</si>
  <si>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</si>
  <si>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</si>
  <si>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</si>
  <si>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</si>
  <si>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</si>
  <si>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</si>
  <si>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</si>
  <si>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</si>
  <si>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</si>
  <si>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</si>
  <si>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</si>
  <si>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</si>
  <si>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</si>
  <si>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</si>
  <si>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</si>
  <si>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</si>
  <si>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</si>
  <si>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</si>
  <si>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</si>
  <si>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</si>
  <si>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</si>
  <si>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</si>
  <si>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</si>
  <si>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</si>
  <si>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</si>
  <si>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</si>
  <si>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</si>
  <si>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</si>
  <si>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</si>
  <si>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</si>
  <si>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</si>
  <si>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</si>
  <si>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</si>
  <si>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</si>
  <si>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</si>
  <si>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</si>
  <si>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</si>
  <si>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</si>
  <si>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</si>
  <si>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</si>
  <si>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</si>
  <si>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</si>
  <si>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</si>
  <si>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</si>
  <si>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</si>
  <si>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</si>
  <si>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</si>
  <si>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</si>
  <si>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</si>
  <si>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</si>
  <si>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</si>
  <si>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</si>
  <si>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</si>
  <si>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</si>
  <si>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</si>
  <si>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</si>
  <si>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</si>
  <si>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</si>
  <si>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</si>
  <si>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</si>
  <si>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</si>
  <si>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</si>
  <si>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</si>
  <si>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</si>
  <si>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</si>
  <si>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</si>
  <si>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</si>
  <si>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</si>
  <si>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</si>
  <si>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</si>
  <si>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</si>
  <si>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</si>
  <si>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</si>
  <si>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</si>
  <si>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</si>
  <si>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</si>
  <si>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</si>
  <si>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</si>
  <si>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</si>
  <si>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</si>
  <si>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</si>
  <si>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</si>
  <si>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</si>
  <si>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</si>
  <si>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</si>
  <si>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</si>
  <si>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</si>
  <si>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</si>
  <si>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</si>
  <si>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</si>
  <si>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</si>
  <si>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</si>
  <si>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</si>
  <si>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</si>
  <si>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</si>
  <si>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</si>
  <si>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</si>
  <si>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</si>
  <si>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</si>
  <si>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</si>
  <si>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</si>
  <si>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</si>
  <si>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</si>
  <si>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</si>
  <si>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</si>
  <si>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</si>
  <si>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</si>
  <si>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</si>
  <si>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</si>
  <si>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</si>
  <si>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</si>
  <si>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</si>
  <si>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</si>
  <si>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</si>
  <si>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</si>
  <si>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</si>
  <si>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</si>
  <si>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</si>
  <si>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</si>
  <si>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</si>
  <si>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</si>
  <si>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</si>
  <si>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</si>
  <si>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</si>
  <si>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</si>
  <si>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</si>
  <si>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</si>
  <si>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</si>
  <si>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</si>
  <si>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</si>
  <si>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</si>
  <si>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</si>
  <si>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</si>
  <si>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</si>
  <si>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</si>
  <si>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</si>
  <si>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</si>
  <si>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</si>
  <si>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</si>
  <si>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</si>
  <si>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</si>
  <si>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</si>
  <si>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</si>
  <si>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</si>
  <si>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</si>
  <si>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</si>
  <si>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</si>
  <si>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</si>
  <si>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</si>
  <si>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</si>
  <si>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</si>
  <si>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</si>
  <si>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</si>
  <si>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</si>
  <si>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</si>
  <si>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</si>
  <si>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</si>
  <si>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</si>
  <si>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</si>
  <si>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</si>
  <si>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</si>
  <si>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</si>
  <si>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</si>
  <si>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</si>
  <si>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</si>
  <si>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</si>
  <si>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</si>
  <si>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</si>
  <si>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</si>
  <si>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</si>
  <si>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</si>
  <si>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</si>
  <si>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</si>
  <si>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</si>
  <si>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</si>
  <si>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</si>
  <si>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</si>
  <si>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</si>
  <si>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</si>
  <si>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</si>
  <si>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</si>
  <si>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</si>
  <si>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</si>
  <si>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</si>
  <si>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</si>
  <si>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</si>
  <si>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</si>
  <si>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</si>
  <si>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</si>
  <si>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</si>
  <si>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</si>
  <si>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</si>
  <si>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</si>
  <si>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</si>
  <si>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</si>
  <si>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</si>
  <si>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</si>
  <si>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</si>
  <si>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</si>
  <si>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</si>
  <si>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</si>
  <si>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</si>
  <si>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</si>
  <si>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</si>
  <si>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</si>
  <si>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</si>
  <si>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</si>
  <si>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</si>
  <si>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</si>
  <si>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</si>
  <si>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</si>
  <si>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</si>
  <si>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</si>
  <si>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</si>
  <si>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</si>
  <si>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</si>
  <si>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</si>
  <si>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</si>
  <si>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</si>
  <si>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</si>
  <si>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</si>
  <si>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</si>
  <si>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</si>
  <si>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</si>
  <si>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</si>
  <si>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</si>
  <si>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</si>
  <si>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</si>
  <si>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</si>
  <si>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</si>
  <si>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</si>
  <si>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</si>
  <si>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</si>
  <si>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</si>
  <si>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</si>
  <si>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</si>
  <si>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</si>
  <si>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</si>
  <si>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</si>
  <si>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</si>
  <si>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</si>
  <si>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</si>
  <si>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</si>
  <si>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</si>
  <si>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</si>
  <si>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</si>
  <si>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</si>
  <si>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</si>
  <si>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</si>
  <si>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</si>
  <si>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</si>
  <si>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</si>
  <si>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</si>
  <si>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</si>
  <si>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</si>
  <si>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</si>
  <si>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</si>
  <si>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</si>
  <si>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</si>
  <si>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</si>
  <si>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</si>
  <si>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</si>
  <si>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</si>
  <si>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</si>
  <si>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</si>
  <si>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</si>
  <si>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</si>
  <si>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</si>
  <si>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</si>
  <si>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</si>
  <si>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</si>
  <si>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</si>
  <si>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</si>
  <si>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</si>
  <si>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</si>
  <si>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</si>
  <si>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</si>
  <si>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</si>
  <si>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</si>
  <si>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</si>
  <si>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</si>
  <si>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</si>
  <si>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</si>
  <si>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</si>
  <si>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</si>
  <si>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</si>
  <si>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</si>
  <si>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</si>
  <si>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</si>
  <si>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</si>
  <si>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</si>
  <si>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</si>
  <si>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</si>
  <si>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</si>
  <si>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</si>
  <si>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</si>
  <si>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</si>
  <si>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</si>
  <si>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</si>
  <si>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</si>
  <si>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</si>
  <si>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</si>
  <si>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</si>
  <si>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</si>
  <si>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</si>
  <si>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</si>
  <si>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</si>
  <si>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</si>
  <si>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</si>
  <si>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</si>
  <si>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</si>
  <si>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</si>
  <si>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</si>
  <si>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</si>
  <si>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</si>
  <si>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</si>
  <si>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</si>
  <si>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</si>
  <si>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</si>
  <si>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</si>
  <si>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</si>
  <si>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</si>
  <si>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</si>
  <si>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</si>
  <si>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</si>
  <si>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</si>
  <si>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</si>
  <si>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</si>
  <si>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</si>
  <si>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</si>
  <si>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</si>
  <si>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</si>
  <si>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</si>
  <si>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</si>
  <si>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</si>
  <si>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</si>
  <si>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</si>
  <si>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</si>
  <si>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</si>
  <si>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</si>
  <si>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</si>
  <si>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</si>
  <si>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</si>
  <si>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</si>
  <si>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</si>
  <si>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</si>
  <si>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</si>
  <si>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</si>
  <si>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</si>
  <si>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</si>
  <si>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</si>
  <si>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</si>
  <si>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</si>
  <si>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</si>
  <si>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</si>
  <si>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</si>
  <si>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</si>
  <si>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</si>
  <si>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</si>
  <si>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</si>
  <si>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</si>
  <si>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</si>
  <si>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</si>
  <si>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</si>
  <si>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</si>
  <si>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</si>
  <si>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</si>
  <si>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</si>
  <si>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</si>
  <si>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</si>
  <si>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</si>
  <si>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</si>
  <si>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</si>
  <si>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</si>
  <si>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</si>
  <si>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</si>
  <si>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</si>
  <si>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</si>
  <si>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</si>
  <si>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</si>
  <si>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</si>
  <si>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</si>
  <si>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</si>
  <si>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</si>
  <si>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</si>
  <si>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</si>
  <si>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</si>
  <si>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</si>
  <si>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</si>
  <si>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</si>
  <si>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</si>
  <si>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</si>
  <si>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</si>
  <si>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</si>
  <si>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</si>
  <si>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</si>
  <si>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</si>
  <si>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</si>
  <si>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</si>
  <si>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</si>
  <si>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</si>
  <si>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</si>
  <si>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</si>
  <si>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</si>
  <si>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</si>
  <si>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</si>
  <si>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</si>
  <si>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</si>
  <si>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</si>
  <si>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</si>
  <si>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</si>
  <si>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</si>
  <si>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</si>
  <si>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</si>
  <si>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</si>
  <si>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</si>
  <si>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</si>
  <si>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</si>
  <si>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</si>
  <si>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</si>
  <si>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</si>
  <si>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</si>
  <si>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</si>
  <si>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</si>
  <si>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</si>
  <si>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</si>
  <si>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</si>
  <si>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</si>
  <si>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</si>
  <si>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</si>
  <si>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</si>
  <si>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</si>
  <si>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</si>
  <si>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</si>
  <si>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</si>
  <si>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</si>
  <si>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</si>
  <si>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</si>
  <si>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</si>
  <si>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</si>
  <si>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</si>
  <si>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</si>
  <si>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</si>
  <si>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</si>
  <si>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</si>
  <si>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</si>
  <si>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</si>
  <si>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</si>
  <si>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</si>
  <si>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</si>
  <si>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</si>
  <si>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</si>
  <si>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</si>
  <si>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</si>
  <si>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</si>
  <si>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</si>
  <si>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</si>
  <si>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</si>
  <si>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</si>
  <si>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</si>
  <si>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</si>
  <si>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</si>
  <si>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</si>
  <si>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</si>
  <si>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</si>
  <si>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</si>
  <si>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</si>
  <si>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</si>
  <si>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</si>
  <si>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</si>
  <si>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</si>
  <si>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</si>
  <si>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</si>
  <si>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</si>
  <si>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</si>
  <si>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</si>
  <si>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</si>
  <si>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</si>
  <si>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</si>
  <si>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</si>
  <si>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</si>
  <si>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</si>
  <si>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</si>
  <si>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</si>
  <si>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</si>
  <si>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</si>
  <si>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</si>
  <si>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</si>
  <si>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</si>
  <si>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</si>
  <si>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</si>
  <si>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</si>
  <si>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</si>
  <si>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</si>
  <si>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</si>
  <si>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</si>
  <si>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</si>
  <si>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</si>
  <si>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</si>
  <si>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</si>
  <si>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</si>
  <si>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</si>
  <si>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</si>
  <si>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</si>
  <si>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</si>
  <si>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</si>
  <si>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</si>
  <si>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</si>
  <si>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</si>
  <si>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</si>
  <si>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</si>
  <si>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</si>
  <si>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</si>
  <si>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</si>
  <si>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</si>
  <si>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</si>
  <si>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</si>
  <si>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</si>
  <si>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</si>
  <si>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</si>
  <si>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</si>
  <si>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</si>
  <si>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</si>
  <si>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</si>
  <si>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</si>
  <si>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</si>
  <si>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</si>
  <si>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</si>
  <si>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</si>
  <si>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</si>
  <si>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</si>
  <si>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</si>
  <si>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</si>
  <si>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</si>
  <si>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</si>
  <si>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</si>
  <si>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</si>
  <si>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</si>
  <si>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</si>
  <si>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</si>
  <si>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</si>
  <si>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</si>
  <si>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</si>
  <si>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</si>
  <si>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</si>
  <si>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</si>
  <si>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</si>
  <si>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</si>
  <si>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</si>
  <si>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</si>
  <si>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</si>
  <si>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</si>
  <si>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</si>
  <si>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</si>
  <si>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</si>
  <si>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</si>
  <si>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</si>
  <si>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</si>
  <si>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</si>
  <si>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</si>
  <si>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</si>
  <si>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</si>
  <si>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</si>
  <si>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</si>
  <si>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</si>
  <si>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</si>
  <si>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</si>
  <si>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</si>
  <si>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</si>
  <si>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</si>
  <si>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</si>
  <si>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</si>
  <si>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</si>
  <si>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</si>
  <si>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</si>
  <si>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</si>
  <si>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</si>
  <si>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</si>
  <si>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</si>
  <si>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</si>
  <si>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</si>
  <si>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</si>
  <si>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</si>
  <si>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</si>
  <si>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</si>
  <si>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</si>
  <si>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</si>
  <si>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</si>
  <si>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</si>
  <si>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</si>
  <si>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</si>
  <si>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</si>
  <si>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</si>
  <si>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</si>
  <si>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</si>
  <si>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</si>
  <si>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</si>
  <si>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</si>
  <si>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</si>
  <si>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</si>
  <si>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</si>
  <si>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</si>
  <si>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</si>
  <si>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</si>
  <si>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</si>
  <si>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</si>
  <si>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</si>
  <si>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</si>
  <si>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</si>
  <si>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</si>
  <si>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</si>
  <si>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</si>
  <si>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</si>
  <si>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</si>
  <si>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</si>
  <si>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</si>
  <si>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</si>
  <si>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</si>
  <si>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</si>
  <si>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</si>
  <si>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</si>
  <si>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</si>
  <si>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</si>
  <si>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</si>
  <si>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</si>
  <si>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</si>
  <si>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</si>
  <si>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</si>
  <si>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</si>
  <si>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</si>
  <si>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</si>
  <si>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</si>
  <si>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</si>
  <si>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</si>
  <si>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</si>
  <si>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</si>
  <si>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</si>
  <si>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</si>
  <si>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</si>
  <si>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</si>
  <si>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</si>
  <si>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</si>
  <si>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</si>
  <si>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</si>
  <si>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</si>
  <si>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</si>
  <si>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</si>
  <si>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</si>
  <si>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</si>
  <si>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</si>
  <si>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</si>
  <si>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</si>
  <si>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</si>
  <si>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</si>
  <si>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</si>
  <si>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</si>
  <si>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</si>
  <si>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</si>
  <si>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</si>
  <si>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</si>
  <si>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</si>
  <si>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</si>
  <si>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</si>
  <si>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</si>
  <si>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</si>
  <si>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</si>
  <si>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</si>
  <si>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</si>
  <si>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</si>
  <si>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</si>
  <si>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</si>
  <si>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</si>
  <si>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</si>
  <si>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</si>
  <si>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</si>
  <si>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</si>
  <si>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</si>
  <si>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</si>
  <si>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</si>
  <si>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</si>
  <si>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</si>
  <si>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</si>
  <si>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</si>
  <si>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</si>
  <si>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</si>
  <si>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</si>
  <si>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</si>
  <si>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</si>
  <si>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</si>
  <si>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</si>
  <si>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</si>
  <si>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</si>
  <si>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</si>
  <si>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</si>
  <si>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</si>
  <si>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</si>
  <si>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</si>
  <si>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</si>
  <si>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</si>
  <si>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</si>
  <si>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</si>
  <si>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</si>
  <si>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</si>
  <si>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</si>
  <si>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</si>
  <si>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</si>
  <si>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</si>
  <si>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</si>
  <si>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</si>
  <si>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</si>
  <si>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</si>
  <si>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</si>
  <si>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</si>
  <si>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</si>
  <si>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</si>
  <si>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</si>
  <si>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</si>
  <si>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</si>
  <si>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</si>
  <si>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</si>
  <si>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</si>
  <si>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</si>
  <si>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</si>
  <si>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</si>
  <si>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</si>
  <si>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</si>
  <si>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</si>
  <si>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</si>
  <si>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</si>
  <si>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</si>
  <si>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</si>
  <si>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</si>
  <si>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</si>
  <si>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</si>
  <si>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</si>
  <si>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</si>
  <si>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</si>
  <si>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</si>
  <si>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</si>
  <si>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</si>
  <si>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</si>
  <si>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</si>
  <si>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</si>
  <si>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</si>
  <si>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</si>
  <si>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</si>
  <si>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</si>
  <si>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</si>
  <si>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</si>
  <si>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</si>
  <si>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</si>
  <si>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</si>
  <si>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</si>
  <si>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</si>
  <si>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</si>
  <si>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</si>
  <si>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</si>
  <si>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</si>
  <si>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</si>
  <si>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</si>
  <si>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</si>
  <si>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</si>
  <si>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</si>
  <si>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</si>
  <si>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</si>
  <si>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</si>
  <si>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</si>
  <si>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</si>
  <si>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</si>
  <si>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</si>
  <si>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</si>
  <si>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</si>
  <si>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</si>
  <si>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</si>
  <si>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</si>
  <si>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</si>
  <si>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</si>
  <si>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</si>
  <si>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</si>
  <si>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</si>
  <si>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</si>
  <si>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</si>
  <si>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</si>
  <si>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</si>
  <si>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</si>
  <si>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</si>
  <si>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</si>
  <si>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</si>
  <si>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</si>
  <si>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</si>
  <si>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</si>
  <si>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</si>
  <si>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</si>
  <si>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</si>
  <si>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</si>
  <si>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</si>
  <si>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</si>
  <si>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</si>
  <si>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</si>
  <si>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</si>
  <si>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</si>
  <si>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</si>
  <si>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</si>
  <si>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</si>
  <si>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</si>
  <si>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</si>
  <si>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</si>
  <si>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</si>
  <si>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</si>
  <si>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</si>
  <si>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</si>
  <si>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</si>
  <si>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</si>
  <si>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</si>
  <si>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</si>
  <si>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</si>
  <si>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</si>
  <si>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</si>
  <si>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</si>
  <si>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</si>
  <si>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</si>
  <si>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</si>
  <si>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</si>
  <si>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</si>
  <si>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</si>
  <si>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</si>
  <si>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</si>
  <si>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</si>
  <si>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</si>
  <si>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</si>
  <si>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</si>
  <si>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</si>
  <si>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</si>
  <si>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</si>
  <si>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</si>
  <si>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</si>
  <si>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</si>
  <si>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</si>
  <si>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</si>
  <si>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</si>
  <si>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</si>
  <si>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</si>
  <si>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</si>
  <si>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</si>
  <si>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</si>
  <si>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</si>
  <si>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</si>
  <si>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</si>
  <si>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</si>
  <si>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</si>
  <si>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</si>
  <si>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</si>
  <si>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</si>
  <si>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</si>
  <si>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</si>
  <si>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</si>
  <si>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</si>
  <si>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</si>
  <si>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</si>
  <si>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</si>
  <si>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</si>
  <si>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</si>
  <si>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</si>
  <si>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</si>
  <si>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</si>
  <si>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</si>
  <si>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</si>
  <si>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</si>
  <si>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</si>
  <si>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</si>
  <si>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</si>
  <si>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</si>
  <si>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</si>
  <si>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</si>
  <si>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</si>
  <si>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</si>
  <si>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</si>
  <si>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</si>
  <si>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</si>
  <si>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</si>
  <si>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</si>
  <si>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</si>
  <si>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</si>
  <si>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</si>
  <si>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</si>
  <si>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</si>
  <si>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</si>
  <si>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</si>
  <si>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</si>
  <si>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</si>
  <si>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</si>
  <si>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</si>
  <si>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</si>
  <si>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</si>
  <si>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</si>
  <si>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</si>
  <si>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</si>
  <si>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</si>
  <si>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</si>
  <si>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</si>
  <si>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</si>
  <si>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</si>
  <si>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</si>
  <si>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</si>
  <si>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</si>
  <si>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</si>
  <si>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</si>
  <si>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</si>
  <si>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</si>
  <si>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</si>
  <si>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</si>
  <si>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</si>
  <si>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</si>
  <si>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</si>
  <si>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</si>
  <si>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</si>
  <si>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</si>
  <si>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</si>
  <si>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</si>
  <si>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</si>
  <si>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</si>
  <si>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</si>
  <si>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</si>
  <si>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</si>
  <si>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</si>
  <si>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</si>
  <si>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</si>
  <si>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</si>
  <si>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</si>
  <si>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</si>
  <si>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</si>
  <si>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</si>
  <si>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</si>
  <si>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</si>
  <si>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</si>
  <si>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</si>
  <si>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</si>
  <si>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</si>
  <si>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</si>
  <si>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</si>
  <si>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</si>
  <si>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</si>
  <si>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</si>
  <si>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</si>
  <si>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</si>
  <si>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</si>
  <si>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</si>
  <si>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</si>
  <si>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</si>
  <si>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</si>
  <si>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</si>
  <si>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</si>
  <si>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</si>
  <si>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</si>
  <si>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</si>
  <si>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</si>
  <si>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</si>
  <si>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</si>
  <si>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</si>
  <si>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</si>
  <si>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</si>
  <si>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</si>
  <si>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</si>
  <si>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</si>
  <si>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</si>
  <si>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</si>
  <si>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</si>
  <si>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</si>
  <si>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</si>
  <si>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</si>
  <si>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</si>
  <si>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</si>
  <si>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</si>
  <si>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</si>
  <si>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</si>
  <si>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</si>
  <si>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</si>
  <si>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</si>
  <si>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</si>
  <si>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</si>
  <si>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</si>
  <si>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</si>
  <si>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</si>
  <si>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</si>
  <si>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</si>
  <si>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</si>
  <si>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</si>
  <si>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</si>
  <si>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</si>
  <si>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</si>
  <si>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</si>
  <si>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</si>
  <si>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</si>
  <si>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</si>
  <si>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</si>
  <si>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</si>
  <si>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</si>
  <si>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</si>
  <si>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</si>
  <si>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</si>
  <si>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</si>
  <si>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</si>
  <si>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</si>
  <si>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</si>
  <si>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</si>
  <si>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</si>
  <si>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</si>
  <si>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</si>
  <si>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</si>
  <si>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</si>
  <si>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</si>
  <si>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</si>
  <si>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</si>
  <si>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</si>
  <si>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</si>
  <si>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</si>
  <si>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</si>
  <si>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</si>
  <si>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</si>
  <si>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</si>
  <si>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</si>
  <si>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</si>
  <si>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</si>
  <si>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</si>
  <si>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</si>
  <si>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</si>
  <si>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</si>
  <si>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</si>
  <si>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</si>
  <si>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</si>
  <si>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</si>
  <si>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</si>
  <si>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</si>
  <si>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</si>
  <si>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</si>
  <si>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</si>
  <si>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</si>
  <si>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</si>
  <si>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</si>
  <si>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</si>
  <si>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</si>
  <si>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</si>
  <si>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</si>
  <si>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</si>
  <si>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</si>
  <si>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</si>
  <si>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</si>
  <si>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</si>
  <si>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</si>
  <si>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</si>
  <si>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</si>
  <si>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</si>
  <si>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</si>
  <si>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</si>
  <si>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</si>
  <si>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</si>
  <si>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</si>
  <si>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</si>
  <si>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</si>
  <si>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</si>
  <si>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</si>
  <si>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</si>
  <si>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</si>
  <si>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</si>
  <si>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</si>
  <si>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</si>
  <si>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</si>
  <si>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</si>
  <si>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</si>
  <si>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</si>
  <si>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</si>
  <si>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</si>
  <si>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</si>
  <si>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</si>
  <si>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</si>
  <si>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</si>
  <si>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</si>
  <si>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</si>
  <si>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</si>
  <si>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</si>
  <si>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</si>
  <si>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</si>
  <si>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</si>
  <si>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</si>
  <si>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</si>
  <si>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</si>
  <si>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</si>
  <si>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</si>
  <si>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</si>
  <si>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</si>
  <si>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</si>
  <si>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</si>
  <si>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</si>
  <si>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</si>
  <si>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</si>
  <si>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</si>
  <si>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</si>
  <si>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</si>
  <si>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</si>
  <si>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</si>
  <si>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</si>
  <si>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</si>
  <si>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</si>
  <si>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</si>
  <si>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</si>
  <si>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</si>
  <si>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</si>
  <si>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</si>
  <si>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</si>
  <si>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</si>
  <si>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</si>
  <si>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</si>
  <si>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</si>
  <si>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</si>
  <si>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</si>
  <si>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</si>
  <si>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</si>
  <si>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</si>
  <si>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</si>
  <si>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</si>
  <si>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</si>
  <si>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</si>
  <si>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</si>
  <si>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</si>
  <si>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</si>
  <si>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</si>
  <si>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</si>
  <si>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</si>
  <si>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</si>
  <si>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</si>
  <si>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</si>
  <si>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</si>
  <si>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</si>
  <si>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</si>
  <si>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</si>
  <si>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</si>
  <si>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</si>
  <si>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</si>
  <si>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</si>
  <si>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</si>
  <si>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</si>
  <si>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</si>
  <si>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</si>
  <si>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</si>
  <si>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</si>
  <si>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</si>
  <si>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</si>
  <si>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</si>
  <si>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</si>
  <si>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</si>
  <si>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</si>
  <si>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</si>
  <si>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</si>
  <si>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</si>
  <si>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</si>
  <si>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</si>
  <si>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</si>
  <si>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</si>
  <si>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</si>
  <si>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</si>
  <si>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</si>
  <si>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</si>
  <si>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</si>
  <si>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</si>
  <si>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</si>
  <si>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</si>
  <si>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</si>
  <si>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</si>
  <si>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</si>
  <si>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</si>
  <si>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</si>
  <si>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</si>
  <si>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</si>
  <si>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</si>
  <si>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</si>
  <si>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</si>
  <si>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</si>
  <si>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</si>
  <si>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</si>
  <si>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</si>
  <si>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</si>
  <si>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</si>
  <si>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</si>
  <si>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</si>
  <si>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</si>
  <si>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</si>
  <si>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</si>
  <si>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</si>
  <si>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</si>
  <si>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</si>
  <si>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</si>
  <si>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</si>
  <si>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</si>
  <si>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</si>
  <si>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</si>
  <si>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</si>
  <si>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</si>
  <si>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</si>
  <si>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</si>
  <si>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</si>
  <si>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</si>
  <si>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</si>
  <si>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</si>
  <si>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</si>
  <si>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</si>
  <si>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</si>
  <si>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</si>
  <si>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</si>
  <si>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</si>
  <si>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</si>
  <si>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</si>
  <si>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</si>
  <si>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</si>
  <si>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</si>
  <si>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</si>
  <si>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</si>
  <si>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</si>
  <si>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</si>
  <si>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</si>
  <si>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</si>
  <si>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</si>
  <si>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</si>
  <si>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</si>
  <si>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</si>
  <si>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</si>
  <si>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</si>
  <si>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</si>
  <si>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</si>
  <si>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</si>
  <si>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</si>
  <si>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</si>
  <si>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</si>
  <si>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</si>
  <si>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</si>
  <si>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</si>
  <si>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</si>
  <si>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</si>
  <si>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</si>
  <si>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</si>
  <si>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</si>
  <si>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</si>
  <si>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</si>
  <si>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</si>
  <si>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</si>
  <si>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</si>
  <si>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</si>
  <si>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</si>
  <si>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</si>
  <si>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</si>
  <si>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</si>
  <si>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</si>
  <si>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</si>
  <si>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</si>
  <si>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</si>
  <si>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</si>
  <si>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</si>
  <si>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</si>
  <si>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</si>
  <si>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</si>
  <si>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</si>
  <si>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</si>
  <si>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</si>
  <si>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</si>
  <si>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</si>
  <si>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</si>
  <si>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</si>
  <si>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</si>
  <si>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</si>
  <si>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</si>
  <si>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</si>
  <si>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</si>
  <si>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</si>
  <si>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</si>
  <si>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</si>
  <si>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</si>
  <si>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</si>
  <si>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</si>
  <si>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</si>
  <si>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</si>
  <si>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</si>
  <si>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</si>
  <si>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</si>
  <si>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</si>
  <si>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</si>
  <si>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</si>
  <si>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</si>
  <si>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</si>
  <si>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</si>
  <si>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</si>
  <si>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</si>
  <si>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</si>
  <si>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</si>
  <si>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</si>
  <si>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</si>
  <si>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</si>
  <si>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</si>
  <si>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</si>
  <si>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</si>
  <si>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</si>
  <si>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</si>
  <si>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</si>
  <si>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</si>
  <si>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</si>
  <si>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</si>
  <si>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</si>
  <si>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</si>
  <si>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</si>
  <si>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</si>
  <si>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</si>
  <si>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</si>
  <si>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</si>
  <si>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</si>
  <si>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</si>
  <si>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</si>
  <si>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</si>
  <si>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</si>
  <si>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</si>
  <si>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</si>
  <si>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</si>
  <si>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</si>
  <si>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</si>
  <si>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</si>
  <si>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</si>
  <si>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</si>
  <si>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</si>
  <si>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</si>
  <si>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</si>
  <si>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</si>
  <si>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</si>
  <si>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</si>
  <si>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</si>
  <si>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</si>
  <si>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</si>
  <si>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</si>
  <si>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</si>
  <si>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</si>
  <si>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</si>
  <si>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</si>
  <si>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</si>
  <si>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</si>
  <si>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</si>
  <si>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</si>
  <si>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</si>
  <si>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</si>
  <si>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</si>
  <si>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</si>
  <si>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</si>
  <si>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</si>
  <si>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</si>
  <si>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</si>
  <si>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</si>
  <si>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</si>
  <si>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</si>
  <si>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</si>
  <si>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</si>
  <si>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</si>
  <si>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</si>
  <si>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</si>
  <si>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</si>
  <si>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</si>
  <si>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</si>
  <si>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</si>
  <si>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</si>
  <si>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</si>
  <si>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</si>
  <si>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</si>
  <si>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</si>
  <si>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</si>
  <si>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</si>
  <si>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</si>
  <si>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</si>
  <si>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</si>
  <si>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</si>
  <si>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</si>
  <si>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</si>
  <si>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</si>
  <si>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</si>
  <si>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</si>
  <si>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</si>
  <si>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</si>
  <si>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</si>
  <si>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</si>
  <si>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</si>
  <si>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</si>
  <si>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</si>
  <si>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</si>
  <si>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</si>
  <si>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</si>
  <si>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</si>
  <si>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</si>
  <si>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</si>
  <si>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</si>
  <si>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</si>
  <si>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</si>
  <si>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</si>
  <si>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</si>
  <si>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</si>
  <si>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</si>
  <si>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</si>
  <si>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</si>
  <si>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</si>
  <si>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</si>
  <si>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</si>
  <si>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</si>
  <si>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</si>
  <si>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</si>
  <si>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</si>
  <si>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</si>
  <si>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</si>
  <si>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</si>
  <si>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</si>
  <si>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</si>
  <si>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</si>
  <si>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</si>
  <si>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</si>
  <si>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</si>
  <si>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</si>
  <si>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</si>
  <si>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</si>
  <si>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</si>
  <si>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</si>
  <si>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</si>
  <si>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</si>
  <si>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</si>
  <si>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</si>
  <si>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</si>
  <si>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</si>
  <si>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</si>
  <si>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</si>
  <si>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</si>
  <si>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</si>
  <si>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</si>
  <si>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</si>
  <si>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</si>
  <si>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</si>
  <si>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</si>
  <si>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</si>
  <si>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</si>
  <si>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</si>
  <si>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</si>
  <si>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</si>
  <si>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</si>
  <si>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</si>
  <si>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</si>
  <si>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</si>
  <si>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</si>
  <si>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</si>
  <si>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</si>
  <si>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</si>
  <si>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</si>
  <si>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</si>
  <si>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</si>
  <si>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</si>
  <si>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</si>
  <si>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</si>
  <si>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</si>
  <si>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</si>
  <si>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</si>
  <si>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</si>
  <si>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</si>
  <si>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</si>
  <si>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</si>
  <si>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</si>
  <si>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</si>
  <si>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</si>
  <si>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</si>
  <si>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</si>
  <si>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</si>
  <si>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</si>
  <si>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</si>
  <si>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</si>
  <si>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</si>
  <si>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</si>
  <si>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</si>
  <si>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</si>
  <si>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</si>
  <si>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</si>
  <si>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</si>
  <si>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</si>
  <si>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</si>
  <si>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</si>
  <si>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</si>
  <si>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</si>
  <si>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</si>
  <si>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</si>
  <si>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</si>
  <si>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</si>
  <si>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</si>
  <si>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</si>
  <si>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</si>
  <si>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</si>
  <si>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</si>
  <si>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</si>
  <si>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</si>
  <si>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</si>
  <si>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</si>
  <si>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</si>
  <si>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</si>
  <si>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</si>
  <si>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</si>
  <si>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</si>
  <si>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</si>
  <si>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</si>
  <si>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</si>
  <si>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</si>
  <si>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</si>
  <si>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</si>
  <si>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</si>
  <si>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</si>
  <si>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</si>
  <si>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</si>
  <si>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</si>
  <si>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</si>
  <si>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</si>
  <si>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</si>
  <si>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</si>
  <si>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</si>
  <si>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</si>
  <si>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</si>
  <si>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</si>
  <si>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</si>
  <si>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</si>
  <si>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</si>
  <si>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</si>
  <si>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</si>
  <si>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</si>
  <si>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</si>
  <si>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</si>
  <si>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</si>
  <si>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</si>
  <si>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</si>
  <si>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</si>
  <si>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</si>
  <si>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</si>
  <si>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</si>
  <si>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</si>
  <si>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</si>
  <si>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</si>
  <si>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</si>
  <si>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</si>
  <si>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</si>
  <si>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</si>
  <si>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</si>
  <si>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</si>
  <si>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</si>
  <si>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</si>
  <si>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</si>
  <si>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</si>
  <si>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</si>
  <si>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</si>
  <si>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</si>
  <si>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</si>
  <si>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</si>
  <si>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</si>
  <si>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</si>
  <si>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</si>
  <si>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</si>
  <si>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</si>
  <si>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</si>
  <si>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</si>
  <si>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</si>
  <si>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</si>
  <si>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</si>
  <si>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</si>
  <si>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</si>
  <si>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</si>
  <si>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</si>
  <si>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</si>
  <si>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</si>
  <si>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</si>
  <si>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</si>
  <si>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</si>
  <si>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</si>
  <si>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</si>
  <si>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</si>
  <si>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</si>
  <si>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</si>
  <si>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</si>
  <si>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</si>
  <si>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</si>
  <si>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</si>
  <si>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</si>
  <si>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</si>
  <si>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</si>
  <si>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</si>
  <si>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</si>
  <si>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</si>
  <si>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</si>
  <si>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</si>
  <si>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</si>
  <si>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</si>
  <si>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</si>
  <si>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</si>
  <si>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</si>
  <si>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</si>
  <si>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</si>
  <si>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</si>
  <si>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</si>
  <si>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</si>
  <si>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</si>
  <si>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</si>
  <si>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</si>
  <si>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</si>
  <si>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</si>
  <si>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</si>
  <si>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</si>
  <si>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</si>
  <si>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</si>
  <si>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</si>
  <si>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</si>
  <si>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</si>
  <si>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</si>
  <si>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</si>
  <si>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</si>
  <si>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</si>
  <si>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</si>
  <si>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</si>
  <si>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</si>
  <si>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</si>
  <si>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</si>
  <si>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</si>
  <si>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</si>
  <si>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</si>
  <si>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</si>
  <si>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</si>
  <si>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</si>
  <si>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</si>
  <si>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</si>
  <si>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</si>
  <si>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</si>
  <si>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</si>
  <si>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</si>
  <si>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</si>
  <si>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</si>
  <si>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</si>
  <si>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</si>
  <si>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</si>
  <si>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</si>
  <si>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</si>
  <si>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</si>
  <si>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</si>
  <si>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</si>
  <si>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</si>
  <si>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</si>
  <si>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</si>
  <si>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</si>
  <si>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</si>
  <si>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</si>
  <si>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</si>
  <si>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</si>
  <si>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</si>
  <si>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</si>
  <si>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</si>
  <si>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</si>
  <si>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</si>
  <si>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</si>
  <si>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</si>
  <si>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</si>
  <si>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</si>
  <si>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</si>
  <si>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</si>
  <si>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</si>
  <si>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</si>
  <si>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</si>
  <si>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</si>
  <si>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</si>
  <si>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</si>
  <si>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</si>
  <si>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</si>
  <si>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</si>
  <si>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</si>
  <si>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</si>
  <si>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</si>
  <si>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</si>
  <si>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</si>
  <si>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</si>
  <si>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</si>
  <si>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</si>
  <si>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</si>
  <si>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</si>
  <si>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</si>
  <si>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</si>
  <si>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</si>
  <si>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</si>
  <si>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</si>
  <si>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</si>
  <si>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</si>
  <si>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</si>
  <si>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</si>
  <si>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</si>
  <si>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</si>
  <si>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</si>
  <si>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</si>
  <si>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</si>
  <si>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</si>
  <si>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</si>
  <si>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</si>
  <si>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</si>
  <si>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</si>
  <si>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</si>
  <si>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</si>
  <si>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</si>
  <si>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</si>
  <si>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</si>
  <si>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</si>
  <si>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</si>
  <si>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</si>
  <si>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</si>
  <si>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</si>
  <si>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</si>
  <si>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</si>
  <si>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</si>
  <si>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</si>
  <si>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</si>
  <si>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</si>
  <si>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</si>
  <si>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</si>
  <si>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</si>
  <si>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</si>
  <si>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</si>
  <si>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</si>
  <si>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</si>
  <si>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</si>
  <si>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</si>
  <si>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</si>
  <si>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</si>
  <si>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</si>
  <si>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</si>
  <si>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</si>
  <si>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</si>
  <si>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</si>
  <si>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</si>
  <si>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</si>
  <si>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</si>
  <si>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</si>
  <si>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</si>
  <si>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</si>
  <si>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</si>
  <si>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</si>
  <si>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</si>
  <si>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</si>
  <si>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</si>
  <si>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</si>
  <si>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</si>
  <si>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</si>
  <si>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</si>
  <si>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</si>
  <si>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</si>
  <si>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</si>
  <si>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</si>
  <si>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</si>
  <si>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</si>
  <si>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</si>
  <si>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</si>
  <si>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</si>
  <si>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</si>
  <si>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</si>
  <si>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</si>
  <si>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</si>
  <si>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</si>
  <si>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</si>
  <si>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</si>
  <si>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</si>
  <si>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</si>
  <si>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</si>
  <si>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</si>
  <si>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</si>
  <si>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</si>
  <si>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</si>
  <si>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</si>
  <si>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</si>
  <si>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</si>
  <si>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</si>
  <si>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</si>
  <si>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</si>
  <si>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</si>
  <si>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</si>
  <si>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</si>
  <si>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</si>
  <si>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</si>
  <si>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</si>
  <si>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</si>
  <si>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</si>
  <si>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</si>
  <si>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</si>
  <si>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</si>
  <si>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</si>
  <si>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</si>
  <si>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</si>
  <si>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</si>
  <si>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</si>
  <si>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</si>
  <si>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</si>
  <si>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</si>
  <si>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</si>
  <si>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</si>
  <si>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</si>
  <si>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</si>
  <si>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</si>
  <si>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</si>
  <si>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</si>
  <si>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</si>
  <si>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</si>
  <si>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</si>
  <si>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</si>
  <si>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</si>
  <si>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</si>
  <si>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</si>
  <si>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</si>
  <si>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</si>
  <si>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</si>
  <si>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</si>
  <si>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</si>
  <si>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</si>
  <si>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</si>
  <si>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</si>
  <si>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</si>
  <si>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</si>
  <si>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</si>
  <si>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</si>
  <si>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</si>
  <si>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</si>
  <si>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</si>
  <si>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</si>
  <si>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</si>
  <si>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</si>
  <si>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</si>
  <si>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</si>
  <si>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</si>
  <si>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</si>
  <si>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</si>
  <si>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</si>
  <si>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</si>
  <si>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</si>
  <si>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</si>
  <si>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</si>
  <si>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</si>
  <si>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</si>
  <si>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</si>
  <si>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</si>
  <si>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</si>
  <si>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</si>
  <si>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</si>
  <si>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</si>
  <si>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</si>
  <si>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</si>
  <si>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</si>
  <si>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</si>
  <si>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</si>
  <si>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</si>
  <si>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</si>
  <si>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</si>
  <si>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</si>
  <si>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</si>
  <si>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</si>
  <si>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</si>
  <si>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</si>
  <si>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</si>
  <si>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</si>
  <si>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</si>
  <si>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</si>
  <si>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</si>
  <si>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</si>
  <si>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</si>
  <si>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</si>
  <si>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</si>
  <si>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</si>
  <si>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</si>
  <si>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</si>
  <si>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</si>
  <si>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</si>
  <si>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</si>
  <si>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</si>
  <si>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</si>
  <si>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</si>
  <si>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</si>
  <si>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</si>
  <si>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</si>
  <si>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</si>
  <si>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</si>
  <si>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</si>
  <si>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</si>
  <si>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</si>
  <si>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</si>
  <si>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</si>
  <si>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</si>
  <si>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</si>
  <si>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</si>
  <si>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</si>
  <si>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</si>
  <si>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</si>
  <si>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</si>
  <si>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</si>
  <si>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</si>
  <si>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</si>
  <si>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</si>
  <si>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</si>
  <si>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</si>
  <si>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</si>
  <si>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</si>
  <si>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</si>
  <si>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</si>
  <si>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</si>
  <si>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</si>
  <si>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</si>
  <si>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</si>
  <si>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</si>
  <si>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</si>
  <si>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</si>
  <si>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</si>
  <si>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</si>
  <si>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</si>
  <si>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</si>
  <si>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</si>
  <si>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</si>
  <si>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</si>
  <si>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</si>
  <si>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</si>
  <si>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</si>
  <si>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</si>
  <si>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</si>
  <si>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</si>
  <si>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</si>
  <si>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</si>
  <si>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</si>
  <si>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</si>
  <si>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</si>
  <si>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</si>
  <si>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</si>
  <si>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</si>
  <si>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</si>
  <si>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</si>
  <si>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</si>
  <si>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</si>
  <si>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</si>
  <si>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</si>
  <si>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</si>
  <si>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</si>
  <si>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</si>
  <si>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</si>
  <si>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</si>
  <si>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</si>
  <si>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</si>
  <si>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</si>
  <si>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</si>
  <si>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</si>
  <si>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</si>
  <si>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</si>
  <si>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</si>
  <si>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</si>
  <si>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</si>
  <si>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</si>
  <si>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</si>
  <si>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</si>
  <si>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</si>
  <si>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</si>
  <si>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</si>
  <si>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</si>
  <si>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</si>
  <si>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</si>
  <si>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</si>
  <si>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</si>
  <si>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</si>
  <si>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</si>
  <si>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</si>
  <si>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</si>
  <si>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</si>
  <si>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</si>
  <si>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</si>
  <si>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</si>
  <si>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</si>
  <si>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</si>
  <si>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</si>
  <si>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</si>
  <si>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</si>
  <si>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</si>
  <si>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</si>
  <si>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</si>
  <si>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</si>
  <si>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</si>
  <si>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</si>
  <si>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</si>
  <si>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</si>
  <si>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</si>
  <si>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</si>
  <si>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</si>
  <si>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</si>
  <si>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</si>
  <si>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</si>
  <si>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</si>
  <si>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</si>
  <si>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</si>
  <si>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</si>
  <si>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</si>
  <si>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</si>
  <si>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</si>
  <si>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</si>
  <si>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</si>
  <si>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</si>
  <si>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</si>
  <si>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</si>
  <si>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</si>
  <si>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</si>
  <si>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</si>
  <si>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</si>
  <si>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</si>
  <si>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</si>
  <si>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</si>
  <si>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</si>
  <si>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</si>
  <si>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</si>
  <si>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</si>
  <si>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</si>
  <si>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</si>
  <si>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</si>
  <si>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</si>
  <si>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</si>
  <si>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</si>
  <si>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</si>
  <si>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</si>
  <si>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</si>
  <si>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</si>
  <si>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</si>
  <si>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</si>
  <si>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</si>
  <si>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</si>
  <si>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</si>
  <si>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</si>
  <si>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</si>
  <si>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</si>
  <si>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</si>
  <si>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</si>
  <si>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</si>
  <si>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</si>
  <si>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</si>
  <si>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</si>
  <si>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</si>
  <si>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</si>
  <si>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</si>
  <si>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</si>
  <si>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</si>
  <si>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</si>
  <si>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</si>
  <si>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</si>
  <si>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</si>
  <si>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</si>
  <si>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</si>
  <si>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</si>
  <si>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</si>
  <si>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</si>
  <si>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</si>
  <si>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</si>
  <si>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</si>
  <si>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</si>
  <si>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</si>
  <si>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</si>
  <si>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</si>
  <si>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</si>
  <si>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</si>
  <si>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</si>
  <si>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</si>
  <si>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</si>
  <si>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</si>
  <si>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</si>
  <si>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</si>
  <si>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</si>
  <si>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</si>
  <si>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</si>
  <si>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</si>
  <si>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</si>
  <si>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</si>
  <si>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</si>
  <si>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</si>
  <si>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</si>
  <si>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</si>
  <si>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</si>
  <si>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</si>
  <si>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</si>
  <si>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</si>
  <si>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</si>
  <si>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</si>
  <si>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</si>
  <si>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</si>
  <si>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</si>
  <si>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</si>
  <si>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</si>
  <si>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</si>
  <si>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</si>
  <si>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</si>
  <si>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</si>
  <si>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</si>
  <si>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</si>
  <si>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</si>
  <si>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</si>
  <si>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</si>
  <si>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</si>
  <si>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</si>
  <si>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</si>
  <si>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</si>
  <si>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</si>
  <si>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</si>
  <si>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</si>
  <si>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</si>
  <si>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</si>
  <si>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</si>
  <si>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</si>
  <si>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</si>
  <si>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</si>
  <si>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</si>
  <si>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</si>
  <si>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</si>
  <si>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</si>
  <si>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</si>
  <si>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</si>
  <si>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</si>
  <si>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</si>
  <si>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</si>
  <si>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</si>
  <si>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</si>
  <si>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</si>
  <si>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</si>
  <si>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</si>
  <si>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</si>
  <si>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</si>
  <si>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</si>
  <si>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</si>
  <si>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</si>
  <si>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</si>
  <si>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</si>
  <si>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</si>
  <si>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</si>
  <si>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</si>
  <si>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</si>
  <si>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</si>
  <si>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</si>
  <si>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</si>
  <si>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</si>
  <si>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</si>
  <si>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</si>
  <si>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</si>
  <si>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</si>
  <si>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</si>
  <si>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</si>
  <si>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</si>
  <si>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</si>
  <si>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</si>
  <si>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</si>
  <si>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</si>
  <si>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</si>
  <si>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</si>
  <si>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</si>
  <si>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</si>
  <si>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</si>
  <si>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</si>
  <si>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</si>
  <si>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</si>
  <si>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</si>
  <si>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</si>
  <si>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</si>
  <si>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</si>
  <si>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</si>
  <si>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</si>
  <si>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</si>
  <si>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</si>
  <si>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</si>
  <si>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</si>
  <si>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</si>
  <si>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</si>
  <si>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</si>
  <si>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</si>
  <si>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</si>
  <si>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</si>
  <si>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</si>
  <si>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</si>
  <si>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</si>
  <si>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</si>
  <si>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</si>
  <si>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</si>
  <si>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</si>
  <si>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</si>
  <si>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</si>
  <si>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</si>
  <si>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</si>
  <si>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</si>
  <si>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</si>
  <si>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</si>
  <si>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</si>
  <si>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</si>
  <si>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</si>
  <si>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</si>
  <si>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</si>
  <si>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</si>
  <si>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</si>
  <si>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</si>
  <si>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</si>
  <si>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</si>
  <si>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</si>
  <si>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</si>
  <si>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</si>
  <si>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</si>
  <si>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</si>
  <si>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</si>
  <si>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</si>
  <si>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</si>
  <si>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</si>
  <si>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</si>
  <si>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</si>
  <si>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</si>
  <si>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</si>
  <si>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</si>
  <si>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</si>
  <si>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</si>
  <si>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</si>
  <si>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</si>
  <si>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</si>
  <si>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</si>
  <si>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</si>
  <si>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</si>
  <si>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</si>
  <si>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</si>
  <si>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</si>
  <si>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</si>
  <si>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</si>
  <si>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</si>
  <si>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</si>
  <si>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</si>
  <si>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</si>
  <si>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</si>
  <si>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</si>
  <si>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</si>
  <si>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</si>
  <si>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</si>
  <si>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</si>
  <si>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</si>
  <si>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</si>
  <si>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</si>
  <si>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</si>
  <si>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</si>
  <si>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</si>
  <si>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</si>
  <si>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</si>
  <si>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</si>
  <si>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</si>
  <si>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</si>
  <si>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</si>
  <si>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</si>
  <si>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</si>
  <si>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</si>
  <si>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</si>
  <si>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</si>
  <si>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</si>
  <si>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</si>
  <si>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</si>
  <si>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</si>
  <si>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</si>
  <si>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</si>
  <si>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</si>
  <si>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</si>
  <si>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</si>
  <si>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</si>
  <si>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</si>
  <si>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</si>
  <si>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</si>
  <si>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</si>
  <si>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</si>
  <si>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</si>
  <si>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</si>
  <si>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</si>
  <si>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</si>
  <si>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</si>
  <si>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</si>
  <si>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</si>
  <si>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</si>
  <si>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</si>
  <si>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</si>
  <si>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</si>
  <si>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</si>
  <si>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</si>
  <si>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</si>
  <si>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</si>
  <si>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</si>
  <si>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</si>
  <si>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</si>
  <si>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</si>
  <si>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</si>
  <si>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</si>
  <si>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</si>
  <si>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</si>
  <si>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</si>
  <si>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</si>
  <si>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</si>
  <si>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</si>
  <si>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</si>
  <si>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</si>
  <si>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</si>
  <si>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</si>
  <si>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</si>
  <si>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</si>
  <si>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</si>
  <si>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</si>
  <si>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</si>
  <si>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</si>
  <si>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</si>
  <si>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</si>
  <si>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</si>
  <si>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</si>
  <si>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</si>
  <si>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</si>
  <si>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</si>
  <si>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</si>
  <si>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</si>
  <si>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</si>
  <si>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</si>
  <si>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</si>
  <si>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</si>
  <si>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</si>
  <si>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</si>
  <si>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</si>
  <si>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</si>
  <si>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</si>
  <si>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</si>
  <si>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</si>
  <si>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</si>
  <si>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</si>
  <si>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</si>
  <si>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</si>
  <si>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</si>
  <si>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</si>
  <si>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</si>
  <si>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</si>
  <si>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</si>
  <si>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</si>
  <si>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</si>
  <si>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</si>
  <si>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</si>
  <si>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</si>
  <si>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</si>
  <si>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</si>
  <si>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</si>
  <si>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</si>
  <si>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</si>
  <si>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</si>
  <si>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</si>
  <si>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</si>
  <si>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</si>
  <si>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</si>
  <si>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</si>
  <si>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</si>
  <si>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</si>
  <si>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</si>
  <si>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</si>
  <si>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</si>
  <si>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</si>
  <si>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</si>
  <si>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</si>
  <si>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</si>
  <si>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</si>
  <si>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</si>
  <si>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</si>
  <si>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</si>
  <si>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</si>
  <si>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</si>
  <si>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</si>
  <si>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</si>
  <si>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</si>
  <si>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</si>
  <si>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</si>
  <si>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</si>
  <si>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</si>
  <si>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</si>
  <si>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</si>
  <si>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</si>
  <si>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</si>
  <si>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</si>
  <si>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</si>
  <si>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</si>
  <si>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</si>
  <si>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</si>
  <si>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</si>
  <si>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</si>
  <si>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</si>
  <si>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</si>
  <si>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</si>
  <si>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</si>
  <si>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</si>
  <si>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</si>
  <si>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</si>
  <si>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</si>
  <si>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</si>
  <si>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</si>
  <si>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</si>
  <si>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</si>
  <si>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</si>
  <si>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</si>
  <si>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</si>
  <si>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</si>
  <si>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</si>
  <si>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</si>
  <si>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</si>
  <si>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</si>
  <si>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</si>
  <si>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</si>
  <si>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</si>
  <si>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</si>
  <si>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</si>
  <si>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</si>
  <si>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</si>
  <si>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</si>
  <si>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</si>
  <si>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</si>
  <si>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</si>
  <si>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</si>
  <si>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</si>
  <si>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</si>
  <si>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</si>
  <si>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</si>
  <si>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</si>
  <si>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</si>
  <si>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</si>
  <si>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</si>
  <si>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</si>
  <si>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</si>
  <si>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</si>
  <si>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</si>
  <si>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</si>
  <si>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</si>
  <si>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</si>
  <si>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</si>
  <si>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</si>
  <si>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</si>
  <si>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</si>
  <si>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</si>
  <si>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</si>
  <si>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</si>
  <si>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</si>
  <si>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</si>
  <si>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</si>
  <si>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</si>
  <si>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</si>
  <si>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</si>
  <si>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</si>
  <si>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</si>
  <si>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</si>
  <si>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</si>
  <si>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</si>
  <si>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</si>
  <si>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</si>
  <si>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</si>
  <si>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</si>
  <si>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</si>
  <si>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</si>
  <si>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</si>
  <si>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</si>
  <si>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</si>
  <si>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</si>
  <si>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</si>
  <si>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</si>
  <si>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</si>
  <si>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</si>
  <si>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</si>
  <si>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</si>
  <si>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</si>
  <si>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</si>
  <si>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</si>
  <si>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</si>
  <si>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</si>
  <si>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</si>
  <si>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</si>
  <si>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</si>
  <si>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</si>
  <si>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</si>
  <si>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</si>
  <si>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</si>
  <si>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</si>
  <si>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</si>
  <si>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</si>
  <si>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</si>
  <si>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</si>
  <si>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</si>
  <si>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</si>
  <si>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</si>
  <si>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</si>
  <si>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</si>
  <si>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</si>
  <si>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</si>
  <si>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</si>
  <si>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</si>
  <si>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</si>
  <si>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</si>
  <si>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</si>
  <si>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</si>
  <si>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</si>
  <si>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</si>
  <si>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</si>
  <si>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</si>
  <si>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</si>
  <si>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</si>
  <si>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</si>
  <si>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</si>
  <si>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</si>
  <si>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</si>
  <si>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</si>
  <si>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</si>
  <si>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</si>
  <si>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</si>
  <si>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</si>
  <si>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</si>
  <si>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</si>
  <si>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</si>
  <si>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</si>
  <si>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</si>
  <si>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</si>
  <si>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</si>
  <si>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</si>
  <si>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</si>
  <si>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</si>
  <si>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</si>
  <si>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</si>
  <si>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</si>
  <si>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</si>
  <si>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</si>
  <si>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</si>
  <si>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</si>
  <si>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</si>
  <si>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</si>
  <si>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</si>
  <si>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</si>
  <si>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</si>
  <si>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</si>
  <si>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</si>
  <si>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</si>
  <si>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</si>
  <si>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</si>
  <si>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</si>
  <si>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</si>
  <si>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</si>
  <si>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</si>
  <si>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</si>
  <si>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</si>
  <si>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</si>
  <si>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</si>
  <si>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</si>
  <si>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</si>
  <si>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</si>
  <si>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</si>
  <si>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</si>
  <si>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</si>
  <si>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</si>
  <si>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</si>
  <si>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</si>
  <si>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</si>
  <si>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</si>
  <si>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</si>
  <si>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</si>
  <si>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</si>
  <si>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</si>
  <si>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</si>
  <si>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</si>
  <si>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</si>
  <si>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</si>
  <si>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</si>
  <si>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</si>
  <si>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</si>
  <si>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</si>
  <si>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</si>
  <si>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</si>
  <si>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</si>
  <si>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</si>
  <si>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</si>
  <si>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</si>
  <si>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</si>
  <si>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</si>
  <si>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</si>
  <si>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</si>
  <si>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</si>
  <si>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</si>
  <si>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</si>
  <si>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</si>
  <si>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</si>
  <si>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</si>
  <si>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</si>
  <si>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</si>
  <si>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</si>
  <si>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</si>
  <si>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</si>
  <si>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</si>
  <si>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</si>
  <si>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</si>
  <si>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</si>
  <si>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</si>
  <si>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</si>
  <si>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</si>
  <si>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</si>
  <si>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</si>
  <si>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</si>
  <si>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</si>
  <si>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</si>
  <si>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</si>
  <si>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</si>
  <si>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</si>
  <si>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</si>
  <si>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</si>
  <si>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</si>
  <si>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</si>
  <si>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</si>
  <si>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</si>
  <si>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</si>
  <si>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</si>
  <si>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</si>
  <si>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</si>
  <si>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</si>
  <si>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</si>
  <si>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</si>
  <si>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</si>
  <si>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</si>
  <si>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</si>
  <si>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</si>
  <si>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</si>
  <si>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</si>
  <si>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</si>
  <si>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</si>
  <si>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</si>
  <si>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</si>
  <si>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</si>
  <si>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</si>
  <si>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</si>
  <si>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</si>
  <si>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</si>
  <si>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</si>
  <si>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</si>
  <si>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</si>
  <si>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</si>
  <si>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</si>
  <si>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</si>
  <si>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</si>
  <si>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</si>
  <si>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</si>
  <si>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</si>
  <si>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</si>
  <si>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</si>
  <si>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</si>
  <si>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</si>
  <si>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</si>
  <si>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</si>
  <si>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</si>
  <si>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</si>
  <si>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</si>
  <si>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</si>
  <si>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</si>
  <si>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</si>
  <si>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</si>
  <si>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</si>
  <si>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</si>
  <si>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</si>
  <si>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</si>
  <si>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</si>
  <si>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</si>
  <si>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</si>
  <si>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</si>
  <si>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</si>
  <si>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</si>
  <si>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</si>
  <si>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</si>
  <si>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</si>
  <si>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</si>
  <si>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</si>
  <si>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</si>
  <si>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</si>
  <si>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</si>
  <si>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</si>
  <si>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</si>
  <si>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</si>
  <si>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</si>
  <si>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</si>
  <si>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</si>
  <si>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</si>
  <si>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</si>
  <si>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</si>
  <si>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</si>
  <si>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</si>
  <si>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</si>
  <si>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</si>
  <si>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</si>
  <si>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</si>
  <si>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</si>
  <si>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</si>
  <si>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</si>
  <si>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</si>
  <si>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</si>
  <si>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</si>
  <si>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</si>
  <si>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</si>
  <si>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</si>
  <si>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</si>
  <si>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</si>
  <si>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</si>
  <si>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</si>
  <si>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</si>
  <si>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</si>
  <si>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</si>
  <si>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</si>
  <si>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</si>
  <si>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</si>
  <si>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</si>
  <si>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</si>
  <si>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</si>
  <si>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</si>
  <si>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</si>
  <si>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</si>
  <si>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</si>
  <si>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</si>
  <si>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</si>
  <si>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</si>
  <si>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</si>
  <si>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</si>
  <si>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</si>
  <si>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</si>
  <si>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</si>
  <si>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</si>
  <si>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</si>
  <si>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</si>
  <si>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</si>
  <si>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</si>
  <si>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</si>
  <si>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</si>
  <si>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</si>
  <si>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</si>
  <si>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</si>
  <si>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</si>
  <si>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</si>
  <si>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</si>
  <si>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</si>
  <si>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</si>
  <si>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</si>
  <si>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</si>
  <si>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</si>
  <si>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</si>
  <si>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</si>
  <si>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</si>
  <si>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</si>
  <si>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</si>
  <si>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</si>
  <si>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</si>
  <si>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</si>
  <si>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</si>
  <si>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</si>
  <si>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</si>
  <si>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</si>
  <si>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</si>
  <si>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</si>
  <si>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</si>
  <si>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</si>
  <si>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</si>
  <si>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</si>
  <si>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</si>
  <si>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</si>
  <si>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</si>
  <si>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</si>
  <si>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</si>
  <si>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</si>
  <si>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</si>
  <si>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</si>
  <si>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</si>
  <si>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</si>
  <si>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</si>
  <si>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</si>
  <si>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</si>
  <si>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</si>
  <si>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</si>
  <si>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</si>
  <si>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</si>
  <si>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</si>
  <si>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</si>
  <si>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</si>
  <si>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</si>
  <si>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</si>
  <si>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</si>
  <si>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</si>
  <si>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</si>
  <si>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</si>
  <si>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</si>
  <si>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</si>
  <si>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</si>
  <si>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</si>
  <si>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</si>
  <si>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</si>
  <si>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</si>
  <si>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</si>
  <si>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</si>
  <si>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</si>
  <si>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</si>
  <si>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</si>
  <si>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</si>
  <si>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</si>
  <si>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</si>
  <si>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</si>
  <si>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</si>
  <si>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</si>
  <si>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</si>
  <si>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</si>
  <si>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</si>
  <si>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</si>
  <si>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</si>
  <si>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</si>
  <si>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</si>
  <si>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</si>
  <si>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</si>
  <si>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</si>
  <si>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</si>
  <si>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</si>
  <si>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</si>
  <si>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</si>
  <si>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</si>
  <si>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</si>
  <si>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</si>
  <si>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</si>
  <si>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</si>
  <si>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</si>
  <si>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</si>
  <si>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</si>
  <si>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</si>
  <si>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</si>
  <si>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</si>
  <si>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</si>
  <si>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</si>
  <si>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</si>
  <si>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</si>
  <si>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</si>
  <si>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</si>
  <si>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</si>
  <si>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</si>
  <si>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</si>
  <si>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</si>
  <si>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</si>
  <si>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</si>
  <si>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</si>
  <si>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</si>
  <si>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</si>
  <si>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</si>
  <si>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</si>
  <si>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</si>
  <si>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</si>
  <si>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</si>
  <si>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</si>
  <si>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</si>
  <si>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</si>
  <si>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</si>
  <si>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</si>
  <si>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</si>
  <si>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</si>
  <si>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</si>
  <si>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</si>
  <si>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</si>
  <si>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</si>
  <si>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</si>
  <si>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</si>
  <si>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</si>
  <si>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</si>
  <si>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</si>
  <si>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</si>
  <si>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</si>
  <si>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</si>
  <si>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</si>
  <si>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</si>
  <si>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</si>
  <si>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</si>
  <si>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</si>
  <si>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</si>
  <si>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</si>
  <si>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</si>
  <si>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</si>
  <si>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</si>
  <si>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</si>
  <si>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</si>
  <si>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</si>
  <si>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</si>
  <si>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</si>
  <si>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</si>
  <si>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</si>
  <si>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</si>
  <si>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</si>
  <si>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</si>
  <si>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</si>
  <si>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</si>
  <si>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</si>
  <si>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</si>
  <si>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</si>
  <si>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</si>
  <si>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</si>
  <si>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</si>
  <si>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</si>
  <si>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</si>
  <si>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</si>
  <si>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</si>
  <si>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</si>
  <si>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</si>
  <si>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</si>
  <si>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</si>
  <si>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</si>
  <si>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</si>
  <si>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</si>
  <si>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</si>
  <si>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</si>
  <si>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</si>
  <si>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</si>
  <si>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</si>
  <si>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</si>
  <si>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</si>
  <si>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</si>
  <si>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</si>
  <si>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</si>
  <si>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</si>
  <si>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</si>
  <si>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</si>
  <si>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</si>
  <si>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</si>
  <si>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</si>
  <si>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</si>
  <si>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</si>
  <si>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</si>
  <si>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</si>
  <si>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</si>
  <si>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</si>
  <si>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</si>
  <si>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</si>
  <si>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</si>
  <si>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</si>
  <si>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</si>
  <si>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</si>
  <si>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</si>
  <si>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</si>
  <si>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</si>
  <si>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</si>
  <si>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</si>
  <si>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</si>
  <si>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</si>
  <si>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</si>
  <si>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</si>
  <si>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</si>
  <si>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</si>
  <si>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</si>
  <si>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</si>
  <si>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</si>
  <si>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</si>
  <si>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</si>
  <si>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</si>
  <si>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</si>
  <si>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</si>
  <si>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</si>
  <si>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</si>
  <si>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</si>
  <si>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</si>
  <si>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</si>
  <si>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</si>
  <si>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</si>
  <si>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</si>
  <si>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</si>
  <si>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</si>
  <si>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</si>
  <si>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</si>
  <si>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</si>
  <si>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</si>
  <si>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</si>
  <si>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</si>
  <si>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</si>
  <si>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</si>
  <si>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</si>
  <si>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</si>
  <si>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</si>
  <si>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</si>
  <si>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</si>
  <si>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</si>
  <si>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</si>
  <si>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</si>
  <si>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</si>
  <si>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</si>
  <si>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</si>
  <si>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</si>
  <si>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</si>
  <si>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</si>
  <si>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</si>
  <si>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</si>
  <si>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</si>
  <si>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</si>
  <si>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</si>
  <si>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</si>
  <si>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</si>
  <si>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</si>
  <si>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</si>
  <si>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</si>
  <si>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</si>
  <si>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</si>
  <si>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</si>
  <si>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</si>
  <si>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</si>
  <si>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</si>
  <si>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</si>
  <si>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</si>
  <si>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</si>
  <si>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</si>
  <si>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</si>
  <si>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</si>
  <si>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</si>
  <si>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</si>
  <si>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</si>
  <si>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</si>
  <si>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</si>
  <si>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</si>
  <si>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</si>
  <si>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</si>
  <si>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</si>
  <si>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</si>
  <si>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</si>
  <si>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</si>
  <si>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</si>
  <si>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</si>
  <si>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</si>
  <si>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</si>
  <si>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</si>
  <si>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</si>
  <si>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</si>
  <si>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</si>
  <si>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</si>
  <si>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</si>
  <si>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</si>
  <si>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</si>
  <si>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</si>
  <si>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</si>
  <si>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</si>
  <si>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</si>
  <si>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</si>
  <si>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</si>
  <si>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</si>
  <si>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</si>
  <si>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</si>
  <si>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</si>
  <si>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</si>
  <si>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</si>
  <si>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</si>
  <si>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</si>
  <si>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</si>
  <si>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</si>
  <si>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</si>
  <si>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</si>
  <si>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</si>
  <si>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</si>
  <si>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</si>
  <si>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</si>
  <si>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</si>
  <si>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</si>
  <si>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</si>
  <si>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</si>
  <si>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</si>
  <si>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</si>
  <si>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</si>
  <si>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</si>
  <si>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</si>
  <si>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</si>
  <si>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</si>
  <si>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</si>
  <si>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</si>
  <si>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</si>
  <si>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</si>
  <si>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</si>
  <si>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</si>
  <si>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</si>
  <si>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</si>
  <si>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</si>
  <si>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</si>
  <si>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</si>
  <si>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</si>
  <si>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</si>
  <si>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</si>
  <si>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</si>
  <si>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</si>
  <si>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</si>
  <si>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</si>
  <si>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</si>
  <si>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</si>
  <si>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</si>
  <si>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</si>
  <si>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</si>
  <si>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</si>
  <si>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</si>
  <si>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</si>
  <si>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</si>
  <si>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</si>
  <si>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</si>
  <si>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</si>
  <si>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</si>
  <si>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</si>
  <si>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</si>
  <si>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</si>
  <si>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</si>
  <si>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</si>
  <si>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</si>
  <si>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</si>
  <si>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</si>
  <si>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</si>
  <si>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</si>
  <si>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</si>
  <si>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</si>
  <si>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</si>
  <si>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</si>
  <si>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</si>
  <si>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</si>
  <si>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</si>
  <si>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</si>
  <si>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</si>
  <si>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</si>
  <si>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</si>
  <si>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</si>
  <si>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</si>
  <si>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</si>
  <si>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</si>
  <si>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</si>
  <si>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</si>
  <si>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</si>
  <si>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</si>
  <si>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</si>
  <si>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</si>
  <si>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</si>
  <si>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</si>
  <si>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</si>
  <si>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</si>
  <si>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</si>
  <si>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</si>
  <si>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</si>
  <si>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</si>
  <si>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</si>
  <si>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</si>
  <si>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</si>
  <si>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</si>
  <si>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</si>
  <si>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</si>
  <si>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</si>
  <si>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</si>
  <si>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</si>
  <si>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</si>
  <si>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</si>
  <si>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</si>
  <si>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</si>
  <si>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</si>
  <si>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</si>
  <si>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</si>
  <si>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</si>
  <si>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</si>
  <si>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</si>
  <si>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</si>
  <si>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</si>
  <si>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</si>
  <si>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</si>
  <si>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</si>
  <si>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</si>
  <si>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</si>
  <si>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</si>
  <si>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</si>
  <si>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</si>
  <si>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</si>
  <si>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</si>
  <si>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</si>
  <si>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</si>
  <si>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</si>
  <si>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</si>
  <si>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</si>
  <si>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</si>
  <si>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</si>
  <si>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</si>
  <si>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</si>
  <si>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</si>
  <si>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</si>
  <si>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</si>
  <si>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</si>
  <si>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</si>
  <si>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</si>
  <si>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</si>
  <si>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</si>
  <si>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</si>
  <si>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</si>
  <si>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</si>
  <si>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</si>
  <si>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</si>
  <si>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</si>
  <si>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</si>
  <si>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</si>
  <si>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</si>
  <si>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</si>
  <si>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</si>
  <si>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</si>
  <si>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</si>
  <si>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</si>
  <si>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</si>
  <si>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</si>
  <si>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</si>
  <si>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</si>
  <si>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</si>
  <si>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</si>
  <si>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</si>
  <si>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</si>
  <si>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</si>
  <si>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</si>
  <si>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</si>
  <si>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</si>
  <si>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</si>
  <si>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</si>
  <si>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</si>
  <si>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</si>
  <si>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</si>
  <si>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</si>
  <si>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</si>
  <si>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</si>
  <si>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</si>
  <si>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</si>
  <si>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</si>
  <si>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</si>
  <si>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</si>
  <si>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</si>
  <si>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</si>
  <si>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</si>
  <si>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</si>
  <si>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</si>
  <si>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</si>
  <si>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</si>
  <si>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</si>
  <si>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</si>
  <si>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</si>
  <si>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</si>
  <si>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</si>
  <si>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</si>
  <si>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</si>
  <si>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</si>
  <si>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</si>
  <si>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</si>
  <si>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</si>
  <si>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</si>
  <si>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</si>
  <si>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</si>
  <si>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</si>
  <si>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</si>
  <si>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</si>
  <si>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</si>
  <si>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</si>
  <si>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</si>
  <si>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</si>
  <si>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</si>
  <si>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</si>
  <si>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</si>
  <si>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</si>
  <si>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</si>
  <si>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</si>
  <si>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</si>
  <si>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</si>
  <si>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</si>
  <si>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</si>
  <si>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</si>
  <si>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</si>
  <si>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</si>
  <si>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</si>
  <si>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</si>
  <si>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</si>
  <si>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</si>
  <si>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</si>
  <si>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</si>
  <si>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</si>
  <si>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</si>
  <si>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</si>
  <si>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</si>
  <si>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</si>
  <si>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</si>
  <si>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</si>
  <si>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</si>
  <si>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</si>
  <si>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</si>
  <si>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</si>
  <si>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</si>
  <si>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</si>
  <si>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</si>
  <si>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</si>
  <si>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</si>
  <si>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</si>
  <si>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</si>
  <si>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</si>
  <si>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</si>
  <si>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</si>
  <si>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</si>
  <si>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</si>
  <si>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</si>
  <si>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</si>
  <si>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</si>
  <si>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</si>
  <si>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</si>
  <si>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</si>
  <si>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</si>
  <si>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</si>
  <si>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</si>
  <si>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</si>
  <si>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</si>
  <si>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</si>
  <si>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</si>
  <si>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</si>
  <si>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</si>
  <si>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</si>
  <si>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</si>
  <si>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</si>
  <si>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</si>
  <si>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</si>
  <si>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</si>
  <si>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</si>
  <si>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</si>
  <si>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</si>
  <si>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</si>
  <si>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</si>
  <si>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</si>
  <si>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</si>
  <si>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</si>
  <si>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</si>
  <si>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</si>
  <si>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</si>
  <si>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</si>
  <si>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</si>
  <si>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</si>
  <si>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</si>
  <si>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</si>
  <si>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</si>
  <si>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</si>
  <si>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</si>
  <si>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</si>
  <si>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</si>
  <si>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</si>
  <si>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</si>
  <si>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</si>
  <si>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</si>
  <si>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</si>
  <si>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</si>
  <si>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</si>
  <si>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</si>
  <si>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</si>
  <si>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</si>
  <si>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</si>
  <si>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</si>
  <si>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</si>
  <si>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</si>
  <si>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</si>
  <si>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</si>
  <si>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</si>
  <si>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</si>
  <si>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</si>
  <si>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</si>
  <si>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</si>
  <si>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</si>
  <si>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</si>
  <si>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</si>
  <si>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</si>
  <si>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</si>
  <si>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</si>
  <si>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</si>
  <si>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</si>
  <si>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</si>
  <si>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</si>
  <si>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</si>
  <si>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</si>
  <si>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</si>
  <si>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</si>
  <si>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</si>
  <si>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</si>
  <si>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</si>
  <si>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</si>
  <si>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</si>
  <si>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</si>
  <si>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</si>
  <si>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</si>
  <si>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</si>
  <si>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</si>
  <si>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</si>
  <si>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</si>
  <si>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</si>
  <si>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</si>
  <si>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</si>
  <si>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</si>
  <si>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</si>
  <si>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</si>
  <si>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</si>
  <si>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</si>
  <si>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</si>
  <si>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</si>
  <si>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</si>
  <si>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</si>
  <si>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</si>
  <si>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</si>
  <si>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</si>
  <si>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</si>
  <si>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</si>
  <si>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</si>
  <si>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</si>
  <si>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</si>
  <si>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</si>
  <si>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</si>
  <si>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</si>
  <si>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</si>
  <si>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</si>
  <si>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</si>
  <si>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</si>
  <si>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</si>
  <si>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</si>
  <si>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</si>
  <si>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</si>
  <si>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</si>
  <si>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</si>
  <si>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</si>
  <si>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</si>
  <si>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</si>
  <si>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</si>
  <si>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</si>
  <si>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</si>
  <si>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</si>
  <si>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</si>
  <si>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</si>
  <si>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</si>
  <si>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</si>
  <si>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</si>
  <si>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</si>
  <si>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</si>
  <si>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</si>
  <si>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</si>
  <si>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</si>
  <si>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</si>
  <si>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</si>
  <si>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</si>
  <si>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</si>
  <si>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</si>
  <si>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</si>
  <si>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</si>
  <si>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</si>
  <si>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</si>
  <si>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</si>
  <si>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</si>
  <si>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</si>
  <si>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</si>
  <si>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</si>
  <si>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</si>
  <si>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</si>
  <si>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</si>
  <si>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</si>
  <si>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</si>
  <si>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</si>
  <si>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</si>
  <si>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</si>
  <si>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</si>
  <si>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</si>
  <si>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</si>
  <si>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</si>
  <si>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</si>
  <si>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</si>
  <si>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</si>
  <si>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</si>
  <si>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</si>
  <si>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</si>
  <si>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</si>
  <si>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</si>
  <si>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</si>
  <si>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</si>
  <si>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</si>
  <si>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</si>
  <si>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</si>
  <si>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</si>
  <si>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</si>
  <si>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</si>
  <si>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</si>
  <si>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</si>
  <si>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</si>
  <si>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</si>
  <si>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</si>
  <si>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</si>
  <si>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</si>
  <si>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</si>
  <si>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</si>
  <si>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</si>
  <si>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</si>
  <si>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</si>
  <si>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</si>
  <si>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</si>
  <si>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</si>
  <si>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</si>
  <si>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</si>
  <si>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</si>
  <si>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</si>
  <si>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</si>
  <si>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</si>
  <si>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</si>
  <si>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</si>
  <si>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</si>
  <si>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</si>
  <si>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</si>
  <si>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</si>
  <si>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</si>
  <si>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</si>
  <si>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</si>
  <si>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</si>
  <si>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</si>
  <si>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</si>
  <si>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</si>
  <si>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</si>
  <si>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</si>
  <si>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</si>
  <si>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</si>
  <si>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</si>
  <si>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</si>
  <si>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</si>
  <si>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</si>
  <si>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</si>
  <si>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</si>
  <si>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</si>
  <si>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</si>
  <si>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</si>
  <si>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</si>
  <si>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</si>
  <si>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</si>
  <si>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</si>
  <si>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</si>
  <si>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</si>
  <si>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</si>
  <si>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</si>
  <si>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</si>
  <si>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</si>
  <si>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</si>
  <si>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</si>
  <si>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</si>
  <si>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</si>
  <si>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</si>
  <si>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</si>
  <si>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</si>
  <si>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</si>
  <si>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</si>
  <si>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</si>
  <si>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</si>
  <si>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</si>
  <si>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</si>
  <si>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</si>
  <si>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</si>
  <si>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</si>
  <si>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</si>
  <si>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</si>
  <si>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</si>
  <si>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</si>
  <si>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</si>
  <si>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</si>
  <si>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</si>
  <si>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</si>
  <si>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</si>
  <si>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</si>
  <si>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</si>
  <si>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</si>
  <si>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</si>
  <si>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</si>
  <si>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</si>
  <si>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</si>
  <si>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</si>
  <si>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</si>
  <si>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</si>
  <si>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</si>
  <si>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</si>
  <si>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</si>
  <si>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</si>
  <si>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</si>
  <si>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</si>
  <si>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</si>
  <si>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</si>
  <si>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</si>
  <si>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</si>
  <si>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</si>
  <si>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</si>
  <si>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</si>
  <si>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</si>
  <si>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</si>
  <si>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</si>
  <si>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</si>
  <si>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</si>
  <si>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</si>
  <si>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</si>
  <si>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</si>
  <si>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</si>
  <si>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</si>
  <si>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</si>
  <si>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</si>
  <si>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</si>
  <si>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</si>
  <si>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</si>
  <si>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</si>
  <si>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</si>
  <si>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</si>
  <si>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</si>
  <si>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</si>
  <si>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</si>
  <si>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</si>
  <si>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</si>
  <si>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</si>
  <si>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</si>
  <si>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</si>
  <si>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</si>
  <si>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</si>
  <si>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</si>
  <si>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</si>
  <si>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</si>
  <si>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</si>
  <si>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</si>
  <si>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</si>
  <si>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</si>
  <si>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</si>
  <si>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</si>
  <si>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</si>
  <si>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</si>
  <si>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</si>
  <si>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</si>
  <si>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</si>
  <si>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</si>
  <si>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</si>
  <si>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</si>
  <si>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</si>
  <si>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</si>
  <si>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</si>
  <si>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</si>
  <si>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</si>
  <si>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</si>
  <si>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</si>
  <si>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</si>
  <si>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</si>
  <si>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</si>
  <si>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</si>
  <si>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</si>
  <si>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</si>
  <si>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</si>
  <si>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</si>
  <si>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</si>
  <si>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</si>
  <si>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</si>
  <si>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</si>
  <si>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</si>
  <si>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</si>
  <si>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</si>
  <si>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</si>
  <si>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</si>
  <si>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</si>
  <si>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</si>
  <si>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</si>
  <si>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</si>
  <si>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</si>
  <si>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</si>
  <si>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</si>
  <si>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</si>
  <si>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</si>
  <si>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</si>
  <si>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</si>
  <si>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</si>
  <si>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</si>
  <si>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</si>
  <si>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</si>
  <si>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</si>
  <si>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</si>
  <si>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</si>
  <si>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</si>
  <si>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</si>
  <si>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</si>
  <si>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</si>
  <si>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</si>
  <si>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</si>
  <si>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</si>
  <si>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</si>
  <si>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</si>
  <si>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</si>
  <si>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</si>
  <si>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</si>
  <si>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</si>
  <si>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</si>
  <si>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</si>
  <si>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</si>
  <si>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</si>
  <si>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</si>
  <si>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</si>
  <si>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</si>
  <si>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</si>
  <si>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</si>
  <si>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</si>
  <si>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</si>
  <si>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</si>
  <si>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</si>
  <si>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</si>
  <si>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</si>
  <si>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</si>
  <si>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</si>
  <si>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</si>
  <si>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</si>
  <si>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</si>
  <si>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</si>
  <si>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</si>
  <si>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</si>
  <si>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</si>
  <si>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</si>
  <si>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</si>
  <si>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</si>
  <si>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</si>
  <si>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</si>
  <si>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</si>
  <si>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</si>
  <si>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</si>
  <si>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</si>
  <si>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</si>
  <si>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</si>
  <si>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</si>
  <si>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</si>
  <si>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</si>
  <si>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</si>
  <si>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</si>
  <si>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</si>
  <si>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</si>
  <si>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</si>
  <si>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</si>
  <si>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</si>
  <si>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</si>
  <si>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</si>
  <si>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</si>
  <si>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</si>
  <si>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</si>
  <si>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</si>
  <si>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</si>
  <si>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</si>
  <si>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</si>
  <si>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</si>
  <si>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</si>
  <si>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</si>
  <si>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</si>
  <si>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</si>
  <si>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</si>
  <si>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</si>
  <si>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</si>
  <si>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</si>
  <si>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</si>
  <si>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</si>
  <si>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</si>
  <si>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</si>
  <si>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</si>
  <si>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</si>
  <si>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</si>
  <si>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</si>
  <si>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</si>
  <si>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</si>
  <si>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</si>
  <si>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</si>
  <si>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</si>
  <si>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</si>
  <si>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</si>
  <si>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</si>
  <si>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</si>
  <si>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</si>
  <si>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</si>
  <si>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</si>
  <si>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</si>
  <si>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</si>
  <si>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</si>
  <si>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</si>
  <si>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</si>
  <si>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</si>
  <si>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</si>
  <si>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</si>
  <si>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</si>
  <si>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</si>
  <si>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</si>
  <si>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</si>
  <si>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</si>
  <si>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</si>
  <si>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</si>
  <si>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</si>
  <si>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</si>
  <si>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</si>
  <si>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</si>
  <si>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</si>
  <si>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</si>
  <si>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</si>
  <si>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</si>
  <si>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</si>
  <si>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</si>
  <si>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</si>
  <si>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</si>
  <si>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</si>
  <si>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</si>
  <si>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</si>
  <si>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</si>
  <si>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</si>
  <si>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</si>
  <si>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</si>
  <si>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</si>
  <si>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</si>
  <si>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</si>
  <si>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</si>
  <si>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</si>
  <si>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</si>
  <si>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</si>
  <si>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</si>
  <si>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</si>
  <si>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</si>
  <si>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</si>
  <si>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</si>
  <si>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</si>
  <si>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</si>
  <si>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</si>
  <si>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</si>
  <si>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</si>
  <si>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</si>
  <si>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</si>
  <si>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</si>
  <si>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</si>
  <si>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</si>
  <si>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</si>
  <si>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</si>
  <si>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</si>
  <si>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</si>
  <si>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</si>
  <si>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</si>
  <si>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</si>
  <si>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</si>
  <si>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</si>
  <si>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</si>
  <si>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</si>
  <si>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</si>
  <si>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</si>
  <si>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</si>
  <si>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</si>
  <si>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</si>
  <si>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</si>
  <si>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</si>
  <si>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</si>
  <si>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</si>
  <si>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</si>
  <si>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</si>
  <si>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</si>
  <si>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</si>
  <si>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</si>
  <si>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</si>
  <si>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</si>
  <si>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</si>
  <si>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</si>
  <si>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</si>
  <si>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</si>
  <si>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</si>
  <si>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</si>
  <si>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</si>
  <si>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</si>
  <si>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</si>
  <si>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</si>
  <si>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</si>
  <si>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</si>
  <si>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</si>
  <si>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</si>
  <si>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</si>
  <si>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</si>
  <si>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</si>
  <si>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</si>
  <si>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</si>
  <si>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</si>
  <si>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</si>
  <si>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</si>
  <si>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</si>
  <si>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</si>
  <si>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</si>
  <si>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</si>
  <si>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</si>
  <si>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</si>
  <si>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</si>
  <si>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</si>
  <si>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</si>
  <si>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</si>
  <si>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</si>
  <si>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</si>
  <si>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</si>
  <si>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</si>
  <si>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</si>
  <si>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</si>
  <si>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</si>
  <si>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</si>
  <si>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</si>
  <si>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</si>
  <si>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</si>
  <si>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</si>
  <si>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</si>
  <si>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</si>
  <si>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</si>
  <si>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</si>
  <si>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</si>
  <si>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</si>
  <si>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</si>
  <si>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</si>
  <si>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</si>
  <si>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</si>
  <si>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</si>
  <si>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</si>
  <si>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</si>
  <si>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</si>
  <si>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</si>
  <si>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</si>
  <si>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</si>
  <si>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</si>
  <si>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</si>
  <si>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</si>
  <si>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</si>
  <si>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</si>
  <si>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</si>
  <si>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</si>
  <si>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</si>
  <si>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</si>
  <si>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</si>
  <si>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</si>
  <si>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</si>
  <si>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</si>
  <si>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</si>
  <si>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</si>
  <si>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</si>
  <si>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</si>
  <si>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</si>
  <si>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</si>
  <si>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</si>
  <si>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</si>
  <si>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</si>
  <si>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</si>
  <si>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</si>
  <si>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</si>
  <si>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</si>
  <si>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</si>
  <si>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</si>
  <si>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</si>
  <si>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</si>
  <si>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</si>
  <si>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</si>
  <si>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</si>
  <si>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</si>
  <si>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</si>
  <si>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</si>
  <si>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</si>
  <si>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</si>
  <si>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</si>
  <si>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</si>
  <si>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</si>
  <si>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</si>
  <si>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</si>
  <si>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</si>
  <si>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</si>
  <si>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</si>
  <si>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</si>
  <si>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</si>
  <si>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</si>
  <si>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</si>
  <si>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</si>
  <si>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</si>
  <si>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</si>
  <si>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</si>
  <si>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</si>
  <si>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</si>
  <si>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</si>
  <si>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</si>
  <si>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</si>
  <si>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</si>
  <si>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</si>
  <si>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</si>
  <si>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</si>
  <si>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</si>
  <si>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</si>
  <si>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</si>
  <si>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</si>
  <si>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</si>
  <si>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</si>
  <si>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</si>
  <si>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</si>
  <si>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</si>
  <si>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</si>
  <si>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</si>
  <si>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</si>
  <si>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</si>
  <si>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</si>
  <si>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</si>
  <si>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</si>
  <si>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</si>
  <si>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</si>
  <si>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</si>
  <si>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</si>
  <si>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</si>
  <si>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</si>
  <si>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</si>
  <si>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</si>
  <si>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</si>
  <si>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</si>
  <si>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</si>
  <si>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</si>
  <si>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</si>
  <si>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</si>
  <si>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</si>
  <si>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</si>
  <si>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</si>
  <si>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</si>
  <si>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</si>
  <si>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</si>
  <si>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</si>
  <si>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</si>
  <si>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</si>
  <si>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</si>
  <si>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</si>
  <si>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</si>
  <si>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</si>
  <si>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</si>
  <si>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</si>
  <si>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</si>
  <si>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</si>
  <si>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</si>
  <si>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</si>
  <si>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</si>
  <si>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</si>
  <si>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</si>
  <si>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</si>
  <si>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</si>
  <si>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</si>
  <si>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</si>
  <si>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</si>
  <si>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</si>
  <si>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</si>
  <si>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</si>
  <si>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</si>
  <si>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</si>
  <si>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</si>
  <si>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</si>
  <si>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</si>
  <si>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</si>
  <si>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</si>
  <si>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</si>
  <si>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</si>
  <si>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</si>
  <si>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</si>
  <si>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</si>
  <si>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</si>
  <si>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</si>
  <si>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</si>
  <si>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</si>
  <si>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</si>
  <si>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</si>
  <si>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</si>
  <si>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</si>
  <si>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</si>
  <si>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</si>
  <si>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</si>
  <si>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</si>
  <si>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</si>
  <si>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</si>
  <si>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</si>
  <si>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</si>
  <si>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</si>
  <si>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</si>
  <si>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</si>
  <si>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</si>
  <si>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</si>
  <si>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</si>
  <si>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</si>
  <si>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</si>
  <si>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</si>
  <si>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</si>
  <si>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</si>
  <si>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</si>
  <si>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</si>
  <si>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</si>
  <si>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</si>
  <si>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</si>
  <si>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</si>
  <si>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</si>
  <si>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</si>
  <si>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</si>
  <si>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</si>
  <si>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</si>
  <si>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</si>
  <si>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</si>
  <si>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</si>
  <si>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</si>
  <si>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</si>
  <si>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</si>
  <si>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</si>
  <si>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</si>
  <si>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</si>
  <si>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</si>
  <si>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</si>
  <si>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</si>
  <si>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</si>
  <si>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</si>
  <si>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</si>
  <si>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</si>
  <si>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</si>
  <si>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</si>
  <si>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</si>
  <si>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</si>
  <si>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</si>
  <si>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</si>
  <si>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</si>
  <si>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</si>
  <si>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</si>
  <si>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</si>
  <si>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</si>
  <si>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</si>
  <si>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</si>
  <si>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</si>
  <si>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</si>
  <si>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</si>
  <si>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</si>
  <si>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</si>
  <si>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</si>
  <si>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</si>
  <si>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</si>
  <si>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</si>
  <si>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</si>
  <si>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</si>
  <si>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</si>
  <si>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</si>
  <si>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</si>
  <si>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</si>
  <si>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</si>
  <si>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</si>
  <si>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</si>
  <si>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</si>
  <si>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</si>
  <si>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</si>
  <si>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</si>
  <si>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</si>
  <si>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</si>
  <si>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</si>
  <si>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</si>
  <si>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</si>
  <si>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</si>
  <si>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</si>
  <si>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</si>
  <si>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</si>
  <si>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</si>
  <si>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</si>
  <si>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</si>
  <si>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</si>
  <si>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</si>
  <si>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</si>
  <si>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</si>
  <si>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</si>
  <si>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</si>
  <si>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</si>
  <si>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</si>
  <si>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</si>
  <si>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</si>
  <si>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</si>
  <si>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</si>
  <si>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</si>
  <si>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</si>
  <si>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</si>
  <si>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</si>
  <si>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</si>
  <si>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</si>
  <si>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</si>
  <si>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</si>
  <si>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</si>
  <si>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</si>
  <si>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</si>
  <si>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</si>
  <si>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</si>
  <si>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</si>
  <si>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</si>
  <si>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</si>
  <si>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</si>
  <si>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</si>
  <si>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</si>
  <si>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</si>
  <si>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</si>
  <si>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</si>
  <si>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</si>
  <si>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</si>
  <si>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</si>
  <si>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</si>
  <si>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</si>
  <si>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</si>
  <si>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</si>
  <si>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</si>
  <si>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</si>
  <si>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</si>
  <si>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</si>
  <si>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</si>
  <si>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</si>
  <si>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</si>
  <si>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</si>
  <si>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</si>
  <si>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</si>
  <si>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</si>
  <si>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</si>
  <si>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</si>
  <si>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</si>
  <si>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</si>
  <si>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</si>
  <si>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</si>
  <si>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</si>
  <si>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</si>
  <si>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</si>
  <si>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</si>
  <si>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</si>
  <si>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</si>
  <si>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</si>
  <si>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</si>
  <si>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</si>
  <si>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</si>
  <si>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</si>
  <si>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</si>
  <si>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</si>
  <si>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</si>
  <si>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</si>
  <si>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</si>
  <si>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</si>
  <si>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</si>
  <si>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</si>
  <si>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</si>
  <si>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</si>
  <si>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</si>
  <si>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</si>
  <si>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</si>
  <si>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</si>
  <si>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</si>
  <si>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</si>
  <si>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</si>
  <si>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</si>
  <si>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</si>
  <si>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</si>
  <si>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</si>
  <si>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</si>
  <si>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</si>
  <si>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</si>
  <si>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</si>
  <si>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</si>
  <si>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</si>
  <si>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</si>
  <si>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</si>
  <si>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</si>
  <si>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</si>
  <si>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</si>
  <si>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</si>
  <si>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</si>
  <si>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</si>
  <si>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</si>
  <si>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</si>
  <si>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</si>
  <si>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</si>
  <si>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</si>
  <si>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</si>
  <si>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</si>
  <si>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</si>
  <si>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</si>
  <si>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</si>
  <si>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</si>
  <si>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</si>
  <si>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</si>
  <si>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</si>
  <si>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</si>
  <si>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</si>
  <si>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</si>
  <si>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</si>
  <si>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</si>
  <si>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</si>
  <si>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</si>
  <si>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</si>
  <si>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</si>
  <si>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</si>
  <si>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</si>
  <si>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</si>
  <si>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</si>
  <si>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</si>
  <si>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</si>
  <si>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</si>
  <si>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</si>
  <si>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</si>
  <si>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</si>
  <si>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</si>
  <si>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</si>
  <si>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</si>
  <si>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</si>
  <si>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</si>
  <si>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</si>
  <si>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</si>
  <si>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</si>
  <si>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</si>
  <si>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</si>
  <si>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</si>
  <si>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</si>
  <si>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</si>
  <si>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</si>
  <si>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</si>
  <si>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</si>
  <si>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</si>
  <si>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</si>
  <si>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</si>
  <si>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</si>
  <si>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</si>
  <si>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</si>
  <si>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</si>
  <si>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</si>
  <si>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</si>
  <si>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</si>
  <si>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</si>
  <si>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</si>
  <si>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</si>
  <si>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</si>
  <si>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</si>
  <si>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</si>
  <si>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</si>
  <si>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</si>
  <si>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</si>
  <si>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</si>
  <si>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</si>
  <si>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</si>
  <si>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</si>
  <si>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</si>
  <si>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</si>
  <si>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</si>
  <si>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</si>
  <si>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</si>
  <si>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</si>
  <si>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</si>
  <si>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</si>
  <si>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</si>
  <si>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</si>
  <si>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</si>
  <si>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</si>
  <si>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</si>
  <si>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</si>
  <si>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</si>
  <si>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</si>
  <si>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</si>
  <si>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</si>
  <si>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</si>
  <si>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</si>
  <si>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</si>
  <si>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</si>
  <si>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</si>
  <si>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</si>
  <si>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</si>
  <si>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</si>
  <si>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</si>
  <si>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</si>
  <si>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</si>
  <si>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</si>
  <si>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</si>
  <si>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</si>
  <si>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</si>
  <si>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</si>
  <si>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</si>
  <si>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</si>
  <si>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</si>
  <si>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</si>
  <si>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</si>
  <si>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</si>
  <si>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</si>
  <si>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</si>
  <si>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</si>
  <si>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</si>
  <si>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</si>
  <si>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</si>
  <si>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</si>
  <si>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</si>
  <si>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</si>
  <si>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</si>
  <si>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</si>
  <si>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</si>
  <si>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</si>
  <si>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</si>
  <si>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</si>
  <si>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</si>
  <si>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</si>
  <si>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</si>
  <si>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</si>
  <si>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</si>
  <si>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</si>
  <si>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</si>
  <si>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</si>
  <si>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</si>
  <si>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</si>
  <si>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</si>
  <si>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</si>
  <si>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</si>
  <si>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</si>
  <si>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</si>
  <si>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</si>
  <si>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</si>
  <si>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</si>
  <si>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</si>
  <si>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</si>
  <si>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</si>
  <si>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</si>
  <si>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</si>
  <si>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</si>
  <si>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</si>
  <si>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</si>
  <si>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</si>
  <si>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</si>
  <si>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</si>
  <si>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</si>
  <si>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</si>
  <si>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</si>
  <si>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</si>
  <si>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</si>
  <si>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</si>
  <si>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</si>
  <si>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</si>
  <si>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</si>
  <si>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</si>
  <si>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</si>
  <si>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</si>
  <si>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</si>
  <si>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</si>
  <si>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</si>
  <si>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</si>
  <si>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</si>
  <si>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</si>
  <si>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</si>
  <si>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</si>
  <si>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</si>
  <si>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</si>
  <si>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</si>
  <si>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</si>
  <si>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</si>
  <si>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</si>
  <si>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</si>
  <si>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</si>
  <si>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</si>
  <si>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</si>
  <si>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</si>
  <si>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</si>
  <si>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</si>
  <si>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</si>
  <si>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</si>
  <si>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</si>
  <si>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</si>
  <si>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</si>
  <si>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</si>
  <si>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</si>
  <si>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</si>
  <si>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</si>
  <si>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</si>
  <si>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</si>
  <si>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</si>
  <si>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</si>
  <si>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</si>
  <si>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</si>
  <si>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</si>
  <si>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</si>
  <si>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</si>
  <si>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</si>
  <si>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</si>
  <si>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</si>
  <si>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</si>
  <si>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</si>
  <si>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</si>
  <si>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</si>
  <si>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</si>
  <si>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</si>
  <si>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</si>
  <si>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</si>
  <si>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</si>
  <si>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</si>
  <si>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</si>
  <si>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</si>
  <si>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</si>
  <si>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</si>
  <si>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</si>
  <si>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</si>
  <si>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</si>
  <si>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</si>
  <si>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</si>
  <si>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</si>
  <si>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</si>
  <si>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</si>
  <si>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</si>
  <si>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</si>
  <si>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</si>
  <si>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</si>
  <si>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</si>
  <si>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</si>
  <si>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</si>
  <si>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</si>
  <si>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</si>
  <si>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</si>
  <si>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</si>
  <si>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</si>
  <si>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</si>
  <si>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</si>
  <si>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</si>
  <si>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</si>
  <si>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</si>
  <si>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</si>
  <si>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</si>
  <si>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</si>
  <si>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</si>
  <si>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</si>
  <si>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</si>
  <si>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</si>
  <si>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</si>
  <si>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</si>
  <si>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</si>
  <si>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</si>
  <si>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</si>
  <si>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</si>
  <si>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</si>
  <si>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</si>
  <si>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</si>
  <si>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</si>
  <si>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</si>
  <si>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</si>
  <si>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</si>
  <si>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</si>
  <si>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</si>
  <si>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</si>
  <si>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</si>
  <si>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</si>
  <si>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</si>
  <si>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</si>
  <si>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</si>
  <si>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</si>
  <si>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</si>
  <si>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</si>
  <si>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</si>
  <si>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</si>
  <si>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</si>
  <si>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</si>
  <si>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</si>
  <si>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</si>
  <si>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</si>
  <si>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</si>
  <si>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</si>
  <si>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</si>
  <si>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</si>
  <si>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</si>
  <si>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</si>
  <si>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</si>
  <si>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</si>
  <si>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</si>
  <si>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</si>
  <si>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</si>
  <si>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</si>
  <si>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</si>
  <si>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</si>
  <si>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</si>
  <si>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</si>
  <si>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</si>
  <si>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</si>
  <si>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</si>
  <si>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</si>
  <si>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</si>
  <si>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</si>
  <si>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</si>
  <si>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</si>
  <si>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</si>
  <si>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</si>
  <si>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</si>
  <si>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</si>
  <si>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</si>
  <si>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</si>
  <si>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</si>
  <si>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</si>
  <si>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</si>
  <si>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</si>
  <si>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</si>
  <si>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</si>
  <si>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</si>
  <si>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</si>
  <si>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</si>
  <si>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</si>
  <si>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</si>
  <si>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</si>
  <si>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</si>
  <si>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</si>
  <si>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</si>
  <si>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</si>
  <si>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</si>
  <si>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</si>
  <si>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</si>
  <si>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</si>
  <si>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</si>
  <si>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</si>
  <si>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</si>
  <si>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</si>
  <si>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</si>
  <si>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</si>
  <si>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</si>
  <si>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</si>
  <si>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</si>
  <si>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</si>
  <si>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</si>
  <si>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</si>
  <si>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</si>
  <si>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</si>
  <si>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</si>
  <si>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</si>
  <si>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</si>
  <si>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</si>
  <si>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</si>
  <si>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</si>
  <si>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</si>
  <si>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</si>
  <si>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</si>
  <si>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</si>
  <si>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</si>
  <si>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</si>
  <si>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</si>
  <si>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</si>
  <si>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</si>
  <si>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</si>
  <si>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</si>
  <si>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</si>
  <si>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</si>
  <si>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</si>
  <si>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</si>
  <si>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</si>
  <si>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</si>
  <si>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</si>
  <si>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</si>
  <si>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</si>
  <si>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</si>
  <si>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</si>
  <si>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</si>
  <si>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</si>
  <si>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</si>
  <si>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</si>
  <si>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</si>
  <si>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</si>
  <si>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</si>
  <si>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</si>
  <si>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</si>
  <si>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</si>
  <si>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</si>
  <si>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</si>
  <si>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</si>
  <si>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</si>
  <si>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</si>
  <si>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</si>
  <si>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</si>
  <si>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</si>
  <si>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</si>
  <si>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</si>
  <si>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</si>
  <si>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</si>
  <si>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</si>
  <si>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</si>
  <si>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</si>
  <si>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</si>
  <si>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</si>
  <si>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</si>
  <si>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</si>
  <si>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</si>
  <si>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</si>
  <si>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</si>
  <si>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</si>
  <si>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</si>
  <si>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</si>
  <si>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</si>
  <si>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</si>
  <si>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</si>
  <si>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</si>
  <si>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</si>
  <si>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</si>
  <si>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</si>
  <si>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</si>
  <si>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</si>
  <si>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</si>
  <si>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</si>
  <si>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</si>
  <si>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</si>
  <si>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</si>
  <si>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</si>
  <si>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</si>
  <si>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</si>
  <si>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</si>
  <si>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</si>
  <si>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</si>
  <si>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</si>
  <si>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</si>
  <si>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</si>
  <si>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</si>
  <si>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</si>
  <si>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</si>
  <si>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</si>
  <si>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</si>
  <si>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</si>
  <si>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</si>
  <si>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</si>
  <si>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</si>
  <si>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</si>
  <si>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</si>
  <si>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</si>
  <si>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</si>
  <si>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</si>
  <si>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</si>
  <si>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</si>
  <si>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</si>
  <si>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</si>
  <si>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</si>
  <si>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</si>
  <si>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</si>
  <si>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</si>
  <si>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</si>
  <si>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</si>
  <si>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</si>
  <si>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</si>
  <si>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</si>
  <si>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</si>
  <si>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</si>
  <si>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</si>
  <si>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</si>
  <si>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</si>
  <si>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</si>
  <si>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</si>
  <si>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</si>
  <si>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</si>
  <si>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</si>
  <si>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</si>
  <si>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</si>
  <si>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</si>
  <si>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</si>
  <si>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</si>
  <si>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</si>
  <si>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</si>
  <si>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</si>
  <si>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</si>
  <si>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</si>
  <si>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</si>
  <si>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</si>
  <si>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</si>
  <si>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</si>
  <si>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</si>
  <si>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</si>
  <si>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</si>
  <si>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</si>
  <si>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</si>
  <si>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</si>
  <si>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</si>
  <si>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</si>
  <si>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</si>
  <si>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</si>
  <si>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</si>
  <si>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</si>
  <si>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</si>
  <si>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</si>
  <si>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</si>
  <si>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</si>
  <si>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</si>
  <si>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</si>
  <si>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</si>
  <si>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</si>
  <si>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</si>
  <si>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</si>
  <si>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</si>
  <si>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</si>
  <si>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</si>
  <si>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</si>
  <si>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</si>
  <si>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</si>
  <si>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</si>
  <si>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</si>
  <si>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</si>
  <si>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</si>
  <si>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</si>
  <si>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</si>
  <si>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</si>
  <si>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</si>
  <si>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</si>
  <si>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</si>
  <si>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</si>
  <si>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</si>
  <si>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</si>
  <si>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</si>
  <si>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</si>
  <si>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</si>
  <si>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</si>
  <si>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</si>
  <si>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</si>
  <si>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</si>
  <si>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</si>
  <si>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</si>
  <si>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</si>
  <si>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</si>
  <si>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</si>
  <si>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</si>
  <si>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</si>
  <si>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</si>
  <si>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</si>
  <si>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</si>
  <si>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</si>
  <si>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</si>
  <si>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</si>
  <si>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</si>
  <si>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</si>
  <si>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</si>
  <si>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</si>
  <si>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</si>
  <si>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</si>
  <si>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</si>
  <si>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</si>
  <si>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</si>
  <si>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</si>
  <si>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</si>
  <si>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</si>
  <si>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</si>
  <si>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</si>
  <si>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</si>
  <si>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</si>
  <si>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</si>
  <si>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</si>
  <si>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</si>
  <si>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</si>
  <si>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</si>
  <si>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</si>
  <si>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</si>
  <si>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</si>
  <si>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</si>
  <si>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</si>
  <si>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</si>
  <si>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</si>
  <si>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</si>
  <si>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</si>
  <si>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</si>
  <si>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</si>
  <si>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</si>
  <si>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</si>
  <si>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</si>
  <si>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</si>
  <si>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</si>
  <si>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</si>
  <si>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</si>
  <si>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</si>
  <si>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</si>
  <si>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</si>
  <si>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</si>
  <si>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</si>
  <si>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</si>
  <si>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</si>
  <si>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</si>
  <si>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</si>
  <si>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</si>
  <si>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</si>
  <si>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</si>
  <si>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</si>
  <si>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</si>
  <si>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</si>
  <si>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</si>
  <si>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</si>
  <si>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</si>
  <si>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</si>
  <si>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</si>
  <si>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</si>
  <si>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</si>
  <si>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</si>
  <si>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</si>
  <si>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</si>
  <si>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</si>
  <si>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</si>
  <si>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</si>
  <si>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</si>
  <si>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</si>
  <si>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</si>
  <si>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</si>
  <si>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</si>
  <si>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</si>
  <si>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</si>
  <si>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</si>
  <si>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</si>
  <si>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</si>
  <si>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</si>
  <si>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</si>
  <si>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</si>
  <si>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</si>
  <si>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</si>
  <si>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</si>
  <si>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</si>
  <si>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</si>
  <si>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</si>
  <si>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</si>
  <si>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</si>
  <si>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</si>
  <si>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</si>
  <si>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</si>
  <si>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</si>
  <si>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</si>
  <si>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</si>
  <si>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</si>
  <si>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</si>
  <si>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</si>
  <si>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</si>
  <si>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</si>
  <si>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</si>
  <si>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</si>
  <si>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</si>
  <si>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</si>
  <si>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</si>
  <si>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</si>
  <si>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</si>
  <si>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</si>
  <si>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</si>
  <si>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</si>
  <si>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</si>
  <si>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</si>
  <si>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</si>
  <si>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</si>
  <si>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</si>
  <si>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</si>
  <si>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</si>
  <si>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</si>
  <si>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</si>
  <si>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</si>
  <si>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</si>
  <si>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</si>
  <si>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</si>
  <si>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</si>
  <si>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</si>
  <si>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</si>
  <si>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</si>
  <si>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</si>
  <si>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</si>
  <si>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</si>
  <si>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</si>
  <si>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</si>
  <si>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</si>
  <si>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</si>
  <si>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</si>
  <si>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</si>
  <si>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</si>
  <si>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</si>
  <si>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</si>
  <si>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</si>
  <si>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</si>
  <si>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</si>
  <si>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</si>
  <si>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</si>
  <si>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</si>
  <si>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</si>
  <si>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</si>
  <si>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</si>
  <si>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</si>
  <si>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</si>
  <si>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</si>
  <si>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</si>
  <si>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</si>
  <si>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</si>
  <si>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</si>
  <si>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</si>
  <si>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</si>
  <si>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</si>
  <si>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</si>
  <si>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</si>
  <si>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</si>
  <si>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</si>
  <si>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</si>
  <si>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</si>
  <si>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</si>
  <si>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</si>
  <si>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</si>
  <si>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</si>
  <si>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</si>
  <si>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</si>
  <si>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</si>
  <si>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</si>
  <si>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</si>
  <si>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</si>
  <si>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</si>
  <si>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</si>
  <si>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</si>
  <si>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</si>
  <si>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</si>
  <si>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</si>
  <si>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</si>
  <si>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</si>
  <si>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</si>
  <si>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</si>
  <si>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</si>
  <si>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</si>
  <si>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</si>
  <si>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</si>
  <si>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</si>
  <si>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</si>
  <si>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</si>
  <si>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</si>
  <si>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</si>
  <si>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</si>
  <si>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</si>
  <si>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</si>
  <si>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</si>
  <si>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</si>
  <si>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</si>
  <si>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</si>
  <si>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</si>
  <si>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</si>
  <si>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</si>
  <si>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</si>
  <si>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</si>
  <si>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</si>
  <si>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</si>
  <si>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</si>
  <si>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</si>
  <si>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</si>
  <si>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</si>
  <si>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</si>
  <si>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</si>
  <si>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</si>
  <si>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</si>
  <si>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</si>
  <si>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</si>
  <si>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</si>
  <si>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</si>
  <si>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</si>
  <si>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</si>
  <si>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</si>
  <si>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</si>
  <si>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</si>
  <si>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</si>
  <si>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</si>
  <si>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</si>
  <si>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</si>
  <si>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</si>
  <si>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</si>
  <si>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</si>
  <si>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</si>
  <si>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</si>
  <si>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</si>
  <si>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</si>
  <si>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</si>
  <si>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</si>
  <si>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</si>
  <si>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</si>
  <si>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</si>
  <si>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</si>
  <si>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</si>
  <si>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</si>
  <si>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</si>
  <si>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</si>
  <si>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</si>
  <si>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</si>
  <si>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</si>
  <si>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</si>
  <si>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</si>
  <si>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</si>
  <si>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</si>
  <si>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</si>
  <si>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</si>
  <si>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</si>
  <si>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</si>
  <si>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</si>
  <si>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</si>
  <si>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</si>
  <si>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</si>
  <si>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</si>
  <si>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</si>
  <si>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</si>
  <si>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</si>
  <si>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</si>
  <si>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</si>
  <si>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</si>
  <si>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</si>
  <si>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</si>
  <si>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</si>
  <si>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</si>
  <si>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</si>
  <si>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</si>
  <si>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</si>
  <si>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</si>
  <si>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</si>
  <si>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</si>
  <si>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</si>
  <si>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</si>
  <si>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</si>
  <si>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</si>
  <si>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</si>
  <si>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</si>
  <si>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</si>
  <si>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</si>
  <si>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</si>
  <si>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</si>
  <si>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</si>
  <si>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</si>
  <si>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</si>
  <si>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</si>
  <si>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</si>
  <si>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</si>
  <si>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</si>
  <si>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</si>
  <si>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</si>
  <si>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</si>
  <si>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</si>
  <si>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</si>
  <si>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</si>
  <si>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</si>
  <si>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</si>
  <si>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</si>
  <si>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</si>
  <si>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</si>
  <si>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</si>
  <si>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</si>
  <si>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</si>
  <si>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</si>
  <si>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</si>
  <si>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</si>
  <si>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</si>
  <si>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</si>
  <si>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</si>
  <si>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</si>
  <si>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</si>
  <si>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</si>
  <si>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</si>
  <si>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</si>
  <si>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</si>
  <si>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</si>
  <si>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</si>
  <si>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</si>
  <si>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</si>
  <si>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</si>
  <si>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</si>
  <si>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</si>
  <si>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</si>
  <si>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</si>
  <si>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</si>
  <si>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</si>
  <si>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</si>
  <si>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</si>
  <si>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</si>
  <si>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</si>
  <si>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</si>
  <si>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</si>
  <si>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</si>
  <si>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</si>
  <si>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</si>
  <si>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</si>
  <si>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</si>
  <si>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</si>
  <si>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</si>
  <si>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</si>
  <si>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</si>
  <si>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</si>
  <si>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</si>
  <si>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</si>
  <si>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</si>
  <si>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</si>
  <si>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</si>
  <si>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</si>
  <si>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</si>
  <si>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</si>
  <si>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</si>
  <si>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</si>
  <si>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</si>
  <si>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</si>
  <si>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</si>
  <si>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</si>
  <si>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</si>
  <si>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</si>
  <si>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</si>
  <si>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</si>
  <si>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</si>
  <si>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</si>
  <si>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</si>
  <si>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</si>
  <si>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</si>
  <si>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</si>
  <si>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</si>
  <si>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</si>
  <si>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</si>
  <si>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</si>
  <si>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</si>
  <si>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</si>
  <si>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</si>
  <si>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</si>
  <si>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</si>
  <si>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</si>
  <si>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</si>
  <si>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</si>
  <si>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</si>
  <si>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</si>
  <si>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</si>
  <si>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</si>
  <si>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</si>
  <si>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</si>
  <si>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</si>
  <si>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</si>
  <si>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</si>
  <si>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</si>
  <si>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</si>
  <si>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</si>
  <si>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</si>
  <si>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</si>
  <si>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</si>
  <si>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</si>
  <si>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</si>
  <si>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</si>
  <si>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</si>
  <si>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</si>
  <si>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</si>
  <si>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</si>
  <si>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</si>
  <si>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</si>
  <si>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</si>
  <si>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</si>
  <si>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</si>
  <si>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</si>
  <si>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</si>
  <si>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</si>
  <si>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</si>
  <si>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</si>
  <si>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</si>
  <si>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</si>
  <si>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</si>
  <si>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</si>
  <si>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</si>
  <si>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</si>
  <si>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</si>
  <si>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</si>
  <si>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</si>
  <si>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</si>
  <si>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</si>
  <si>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</si>
  <si>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</si>
  <si>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</si>
  <si>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</si>
  <si>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</si>
  <si>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</si>
  <si>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</si>
  <si>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</si>
  <si>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</si>
  <si>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</si>
  <si>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</si>
  <si>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</si>
  <si>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</si>
  <si>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</si>
  <si>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</si>
  <si>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</si>
  <si>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</si>
  <si>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</si>
  <si>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</si>
  <si>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</si>
  <si>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</si>
  <si>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</si>
  <si>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</si>
  <si>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</si>
  <si>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</si>
  <si>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</si>
  <si>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</si>
  <si>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</si>
  <si>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</si>
  <si>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</si>
  <si>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</si>
  <si>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</si>
  <si>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</si>
  <si>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</si>
  <si>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</si>
  <si>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</si>
  <si>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</si>
  <si>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</si>
  <si>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</si>
  <si>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</si>
  <si>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</si>
  <si>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</si>
  <si>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</si>
  <si>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</si>
  <si>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</si>
  <si>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</si>
  <si>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</si>
  <si>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</si>
  <si>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</si>
  <si>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</si>
  <si>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</si>
  <si>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</si>
  <si>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</si>
  <si>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</si>
  <si>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</si>
  <si>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</si>
  <si>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</si>
  <si>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</si>
  <si>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</si>
  <si>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</si>
  <si>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</si>
  <si>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</si>
  <si>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</si>
  <si>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</si>
  <si>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</si>
  <si>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</si>
  <si>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</si>
  <si>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</si>
  <si>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</si>
  <si>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</si>
  <si>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</si>
  <si>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</si>
  <si>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</si>
  <si>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</si>
  <si>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</si>
  <si>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</si>
  <si>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</si>
  <si>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</si>
  <si>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</si>
  <si>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</si>
  <si>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</si>
  <si>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</si>
  <si>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</si>
  <si>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</si>
  <si>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</si>
  <si>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</si>
  <si>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</si>
  <si>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</si>
  <si>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</si>
  <si>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</si>
  <si>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</si>
  <si>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</si>
  <si>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</si>
  <si>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</si>
  <si>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</si>
  <si>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</si>
  <si>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</si>
  <si>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</si>
  <si>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</si>
  <si>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</si>
  <si>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</si>
  <si>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</si>
  <si>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</si>
  <si>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</si>
  <si>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</si>
  <si>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</si>
  <si>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</si>
  <si>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</si>
  <si>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</si>
  <si>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</si>
  <si>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</si>
  <si>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</si>
  <si>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</si>
  <si>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</si>
  <si>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</si>
  <si>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</si>
  <si>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</si>
  <si>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</si>
  <si>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</si>
  <si>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</si>
  <si>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</si>
  <si>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</si>
  <si>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</si>
  <si>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</si>
  <si>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</si>
  <si>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</si>
  <si>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</si>
  <si>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</si>
  <si>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</si>
  <si>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</si>
  <si>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</si>
  <si>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</si>
  <si>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</si>
  <si>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</si>
  <si>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</si>
  <si>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</si>
  <si>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</si>
  <si>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</si>
  <si>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</si>
  <si>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</si>
  <si>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</si>
  <si>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</si>
  <si>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</si>
  <si>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</si>
  <si>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</si>
  <si>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</si>
  <si>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</si>
  <si>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</si>
  <si>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</si>
  <si>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</si>
  <si>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</si>
  <si>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</si>
  <si>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</si>
  <si>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</si>
  <si>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</si>
  <si>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</si>
  <si>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</si>
  <si>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</si>
  <si>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</si>
  <si>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</si>
  <si>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</si>
  <si>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</si>
  <si>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</si>
  <si>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</si>
  <si>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</si>
  <si>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</si>
  <si>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</si>
  <si>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</si>
  <si>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</si>
  <si>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</si>
  <si>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</si>
  <si>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</si>
  <si>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</si>
  <si>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</si>
  <si>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</si>
  <si>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</si>
  <si>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</si>
  <si>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</si>
  <si>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</si>
  <si>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</si>
  <si>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</si>
  <si>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</si>
  <si>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</si>
  <si>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</si>
  <si>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</si>
  <si>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</si>
  <si>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</si>
  <si>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</si>
  <si>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</si>
  <si>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</si>
  <si>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</si>
  <si>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</si>
  <si>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</si>
  <si>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</si>
  <si>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</si>
  <si>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</si>
  <si>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</si>
  <si>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</si>
  <si>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</si>
  <si>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</si>
  <si>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</si>
  <si>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</si>
  <si>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</si>
  <si>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</si>
  <si>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</si>
  <si>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</si>
  <si>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</si>
  <si>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</si>
  <si>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</si>
  <si>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</si>
  <si>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</si>
  <si>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</si>
  <si>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</si>
  <si>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</si>
  <si>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</si>
  <si>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</si>
  <si>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</si>
  <si>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</si>
  <si>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</si>
  <si>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</si>
  <si>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</si>
  <si>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</si>
  <si>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</si>
  <si>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</si>
  <si>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</si>
  <si>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</si>
  <si>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</si>
  <si>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</si>
  <si>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</si>
  <si>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</si>
  <si>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</si>
  <si>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</si>
  <si>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</si>
  <si>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</si>
  <si>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</si>
  <si>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</si>
  <si>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</si>
  <si>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</si>
  <si>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</si>
  <si>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</si>
  <si>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</si>
  <si>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</si>
  <si>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</si>
  <si>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</si>
  <si>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</si>
  <si>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</si>
  <si>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</si>
  <si>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</si>
  <si>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</si>
  <si>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</si>
  <si>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</si>
  <si>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</si>
  <si>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</si>
  <si>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</si>
  <si>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</si>
  <si>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</si>
  <si>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</si>
  <si>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</si>
  <si>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</si>
  <si>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</si>
  <si>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</si>
  <si>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</si>
  <si>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</si>
  <si>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</si>
  <si>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</si>
  <si>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</si>
  <si>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</si>
  <si>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</si>
  <si>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</si>
  <si>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</si>
  <si>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</si>
  <si>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</si>
  <si>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</si>
  <si>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</si>
  <si>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</si>
  <si>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</si>
  <si>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</si>
  <si>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</si>
  <si>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</si>
  <si>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</si>
  <si>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</si>
  <si>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</si>
  <si>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</si>
  <si>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</si>
  <si>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</si>
  <si>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</si>
  <si>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</si>
  <si>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</si>
  <si>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</si>
  <si>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</si>
  <si>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</si>
  <si>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</si>
  <si>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</si>
  <si>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</si>
  <si>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</si>
  <si>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</si>
  <si>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</si>
  <si>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</si>
  <si>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</si>
  <si>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</si>
  <si>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</si>
  <si>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</si>
  <si>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</si>
  <si>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</si>
  <si>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</si>
  <si>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</si>
  <si>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</si>
  <si>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</si>
  <si>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</si>
  <si>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</si>
  <si>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</si>
  <si>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</si>
  <si>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</si>
  <si>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</si>
  <si>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</si>
  <si>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</si>
  <si>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</si>
  <si>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</si>
  <si>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</si>
  <si>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</si>
  <si>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</si>
  <si>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</si>
  <si>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</si>
  <si>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</si>
  <si>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</si>
  <si>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</si>
  <si>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</si>
  <si>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</si>
  <si>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</si>
  <si>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</si>
  <si>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</si>
  <si>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</si>
  <si>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</si>
  <si>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</si>
  <si>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</si>
  <si>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</si>
  <si>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</si>
  <si>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</si>
  <si>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</si>
  <si>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</si>
  <si>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</si>
  <si>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</si>
  <si>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</si>
  <si>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</si>
  <si>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</si>
  <si>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</si>
  <si>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</si>
  <si>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</si>
  <si>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</si>
  <si>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</si>
  <si>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</si>
  <si>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</si>
  <si>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</si>
  <si>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</si>
  <si>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</si>
  <si>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</si>
  <si>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</si>
  <si>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</si>
  <si>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</si>
  <si>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</si>
  <si>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</si>
  <si>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</si>
  <si>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</si>
  <si>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</si>
  <si>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</si>
  <si>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</si>
  <si>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</si>
  <si>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</si>
  <si>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</si>
  <si>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</si>
  <si>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</si>
  <si>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</si>
  <si>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</si>
  <si>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</si>
  <si>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</si>
  <si>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</si>
  <si>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</si>
  <si>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</si>
  <si>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</si>
  <si>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</si>
  <si>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</si>
  <si>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</si>
  <si>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</si>
  <si>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</si>
  <si>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</si>
  <si>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</si>
  <si>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</si>
  <si>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</si>
  <si>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</si>
  <si>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</si>
  <si>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</si>
  <si>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</si>
  <si>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</si>
  <si>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</si>
  <si>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</si>
  <si>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</si>
  <si>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</si>
  <si>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</si>
  <si>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</si>
  <si>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</si>
  <si>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</si>
  <si>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</si>
  <si>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</si>
  <si>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</si>
  <si>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</si>
  <si>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</si>
  <si>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</si>
  <si>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</si>
  <si>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</si>
  <si>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</si>
  <si>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</si>
  <si>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</si>
  <si>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</si>
  <si>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</si>
  <si>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</si>
  <si>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</si>
  <si>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</si>
  <si>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</si>
  <si>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</si>
  <si>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</si>
  <si>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</si>
  <si>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</si>
  <si>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</si>
  <si>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</si>
  <si>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</si>
  <si>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</si>
  <si>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</si>
  <si>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</si>
  <si>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</si>
  <si>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</si>
  <si>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</si>
  <si>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</si>
  <si>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</si>
  <si>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</si>
  <si>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</si>
  <si>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</si>
  <si>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</si>
  <si>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</si>
  <si>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</si>
  <si>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</si>
  <si>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</si>
  <si>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</si>
  <si>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</si>
  <si>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</si>
  <si>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</si>
  <si>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</si>
  <si>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</si>
  <si>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</si>
  <si>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</si>
  <si>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</si>
  <si>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</si>
  <si>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</si>
  <si>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</si>
  <si>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</si>
  <si>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</si>
  <si>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</si>
  <si>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</si>
  <si>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</si>
  <si>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</si>
  <si>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</si>
  <si>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</si>
  <si>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</si>
  <si>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</si>
  <si>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</si>
  <si>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</si>
  <si>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</si>
  <si>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</si>
  <si>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</si>
  <si>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</si>
  <si>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</si>
  <si>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</si>
  <si>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</si>
  <si>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</si>
  <si>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</si>
  <si>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</si>
  <si>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</si>
  <si>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</si>
  <si>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</si>
  <si>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</si>
  <si>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</si>
  <si>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</si>
  <si>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</si>
  <si>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</si>
  <si>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</si>
  <si>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</si>
  <si>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</si>
  <si>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</si>
  <si>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</si>
  <si>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</si>
  <si>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</si>
  <si>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</si>
  <si>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</si>
  <si>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</si>
  <si>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</si>
  <si>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</si>
  <si>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</si>
  <si>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</si>
  <si>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</si>
  <si>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</si>
  <si>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</si>
  <si>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</si>
  <si>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</si>
  <si>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</si>
  <si>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</si>
  <si>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</si>
  <si>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</si>
  <si>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</si>
  <si>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</si>
  <si>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</si>
  <si>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</si>
  <si>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</si>
  <si>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</si>
  <si>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</si>
  <si>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</si>
  <si>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</si>
  <si>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</si>
  <si>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</si>
  <si>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</si>
  <si>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</si>
  <si>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</si>
  <si>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</si>
  <si>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</si>
  <si>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</si>
  <si>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</si>
  <si>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</si>
  <si>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</si>
  <si>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</si>
  <si>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</si>
  <si>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</si>
  <si>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</si>
  <si>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</si>
  <si>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</si>
  <si>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</si>
  <si>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</si>
  <si>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</si>
  <si>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</si>
  <si>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</si>
  <si>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</si>
  <si>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</si>
  <si>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</si>
  <si>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</si>
  <si>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</si>
  <si>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</si>
  <si>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</si>
  <si>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</si>
  <si>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</si>
  <si>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</si>
  <si>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</si>
  <si>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</si>
  <si>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</si>
  <si>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</si>
  <si>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</si>
  <si>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</si>
  <si>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</si>
  <si>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</si>
  <si>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</si>
  <si>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</si>
  <si>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</si>
  <si>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</si>
  <si>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</si>
  <si>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</si>
  <si>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</si>
  <si>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</si>
  <si>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</si>
  <si>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</si>
  <si>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</si>
  <si>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</si>
  <si>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</si>
  <si>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</si>
  <si>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</si>
  <si>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</si>
  <si>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</si>
  <si>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</si>
  <si>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</si>
  <si>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</si>
  <si>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</si>
  <si>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</si>
  <si>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</si>
  <si>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</si>
  <si>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</si>
  <si>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</si>
  <si>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</si>
  <si>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</si>
  <si>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</si>
  <si>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</si>
  <si>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</si>
  <si>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</si>
  <si>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</si>
  <si>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</si>
  <si>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</si>
  <si>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</si>
  <si>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</si>
  <si>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</si>
  <si>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</si>
  <si>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</si>
  <si>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</si>
  <si>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</si>
  <si>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</si>
  <si>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</si>
  <si>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</si>
  <si>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</si>
  <si>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</si>
  <si>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</si>
  <si>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</si>
  <si>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</si>
  <si>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</si>
  <si>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</si>
  <si>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</si>
  <si>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</si>
  <si>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</si>
  <si>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</si>
  <si>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</si>
  <si>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</si>
  <si>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</si>
  <si>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</si>
  <si>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</si>
  <si>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</si>
  <si>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</si>
  <si>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</si>
  <si>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</si>
  <si>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</si>
  <si>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</si>
  <si>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</si>
  <si>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</si>
  <si>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</si>
  <si>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</si>
  <si>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</si>
  <si>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</si>
  <si>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</si>
  <si>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</si>
  <si>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</si>
  <si>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</si>
  <si>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</si>
  <si>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</si>
  <si>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</si>
  <si>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</si>
  <si>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</si>
  <si>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</si>
  <si>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</si>
  <si>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</si>
  <si>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</si>
  <si>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</si>
  <si>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</si>
  <si>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</si>
  <si>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</si>
  <si>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</si>
  <si>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</si>
  <si>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</si>
  <si>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</si>
  <si>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</si>
  <si>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</si>
  <si>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</si>
  <si>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</si>
  <si>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</si>
  <si>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</si>
  <si>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</si>
  <si>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</si>
  <si>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</si>
  <si>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</si>
  <si>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</si>
  <si>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</si>
  <si>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</si>
  <si>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</si>
  <si>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</si>
  <si>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</si>
  <si>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</si>
  <si>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</si>
  <si>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</si>
  <si>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</si>
  <si>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</si>
  <si>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</si>
  <si>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</si>
  <si>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</si>
  <si>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</si>
  <si>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</si>
  <si>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</si>
  <si>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</si>
  <si>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</si>
  <si>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</si>
  <si>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</si>
  <si>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</si>
  <si>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</si>
  <si>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</si>
  <si>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</si>
  <si>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</si>
  <si>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</si>
  <si>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</si>
  <si>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</si>
  <si>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</si>
  <si>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</si>
  <si>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</si>
  <si>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</si>
  <si>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</si>
  <si>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</si>
  <si>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</si>
  <si>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</si>
  <si>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</si>
  <si>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</si>
  <si>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</si>
  <si>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</si>
  <si>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</si>
  <si>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</si>
  <si>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</si>
  <si>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</si>
  <si>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</si>
  <si>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</si>
  <si>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</si>
  <si>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</si>
  <si>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</si>
  <si>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</si>
  <si>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</si>
  <si>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</si>
  <si>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</si>
  <si>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</si>
  <si>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</si>
  <si>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</si>
  <si>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</si>
  <si>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</si>
  <si>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</si>
  <si>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</si>
  <si>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</si>
  <si>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</si>
  <si>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</si>
  <si>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</si>
  <si>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</si>
  <si>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</si>
  <si>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</si>
  <si>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</si>
  <si>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</si>
  <si>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</si>
  <si>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</si>
  <si>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</si>
  <si>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</si>
  <si>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</si>
  <si>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</si>
  <si>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</si>
  <si>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</si>
  <si>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</si>
  <si>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</si>
  <si>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</si>
  <si>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</si>
  <si>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</si>
  <si>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</si>
  <si>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</si>
  <si>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</si>
  <si>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</si>
  <si>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</si>
  <si>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</si>
  <si>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</si>
  <si>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</si>
  <si>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</si>
  <si>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</si>
  <si>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</si>
  <si>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</si>
  <si>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</si>
  <si>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</si>
  <si>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</si>
  <si>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</si>
  <si>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</si>
  <si>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</si>
  <si>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</si>
  <si>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</si>
  <si>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</si>
  <si>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</si>
  <si>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</si>
  <si>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</si>
  <si>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</si>
  <si>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</si>
  <si>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</si>
  <si>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</si>
  <si>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</si>
  <si>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</si>
  <si>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</si>
  <si>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</si>
  <si>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</si>
  <si>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</si>
  <si>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</si>
  <si>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</si>
  <si>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</si>
  <si>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</si>
  <si>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</si>
  <si>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</si>
  <si>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</si>
  <si>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</si>
  <si>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</si>
  <si>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</si>
  <si>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</si>
  <si>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</si>
  <si>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</si>
  <si>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</si>
  <si>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</si>
  <si>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</si>
  <si>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</si>
  <si>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</si>
  <si>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</si>
  <si>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</si>
  <si>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</si>
  <si>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</si>
  <si>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</si>
  <si>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</si>
  <si>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</si>
  <si>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</si>
  <si>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</si>
  <si>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</si>
  <si>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</si>
  <si>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</si>
  <si>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</si>
  <si>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</si>
  <si>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</si>
  <si>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</si>
  <si>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</si>
  <si>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</si>
  <si>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</si>
  <si>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</si>
  <si>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</si>
  <si>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</si>
  <si>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</si>
  <si>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</si>
  <si>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</si>
  <si>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</si>
  <si>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</si>
  <si>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</si>
  <si>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</si>
  <si>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</si>
  <si>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</si>
  <si>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</si>
  <si>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</si>
  <si>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</si>
  <si>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</si>
  <si>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</si>
  <si>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</si>
  <si>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</si>
  <si>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</si>
  <si>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</si>
  <si>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</si>
  <si>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</si>
  <si>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</si>
  <si>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</si>
  <si>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</si>
  <si>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</si>
  <si>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</si>
  <si>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</si>
  <si>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</si>
  <si>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</si>
  <si>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</si>
  <si>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</si>
  <si>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</si>
  <si>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</si>
  <si>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</si>
  <si>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</si>
  <si>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</si>
  <si>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</si>
  <si>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</si>
  <si>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</si>
  <si>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</si>
  <si>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</si>
  <si>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</si>
  <si>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</si>
  <si>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</si>
  <si>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</si>
  <si>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</si>
  <si>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</si>
  <si>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</si>
  <si>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</si>
  <si>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</si>
  <si>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</si>
  <si>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</si>
  <si>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</si>
  <si>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</si>
  <si>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</si>
  <si>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</si>
  <si>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</si>
  <si>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</si>
  <si>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</si>
  <si>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</si>
  <si>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</si>
  <si>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</si>
  <si>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</si>
  <si>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</si>
  <si>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</si>
  <si>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</si>
  <si>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</si>
  <si>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</si>
  <si>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</si>
  <si>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</si>
  <si>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</si>
  <si>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</si>
  <si>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</si>
  <si>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</si>
  <si>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</si>
  <si>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</si>
  <si>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</si>
  <si>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</si>
  <si>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</si>
  <si>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</si>
  <si>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</si>
  <si>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</si>
  <si>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</si>
  <si>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</si>
  <si>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</si>
  <si>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</si>
  <si>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</si>
  <si>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</si>
  <si>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</si>
  <si>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</si>
  <si>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</si>
  <si>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</si>
  <si>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</si>
  <si>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</si>
  <si>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</si>
  <si>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</si>
  <si>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</si>
  <si>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</si>
  <si>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</si>
  <si>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</si>
  <si>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</si>
  <si>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</si>
  <si>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</si>
  <si>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</si>
  <si>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</si>
  <si>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</si>
  <si>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</si>
  <si>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</si>
  <si>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</si>
  <si>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</si>
  <si>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</si>
  <si>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</si>
  <si>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</si>
  <si>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</si>
  <si>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</si>
  <si>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</si>
  <si>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</si>
  <si>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</si>
  <si>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</si>
  <si>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</si>
  <si>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</si>
  <si>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</si>
  <si>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</si>
  <si>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</si>
  <si>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</si>
  <si>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</si>
  <si>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</si>
  <si>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</si>
  <si>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</si>
  <si>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</si>
  <si>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</si>
  <si>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</si>
  <si>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</si>
  <si>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</si>
  <si>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</si>
  <si>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</si>
  <si>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</si>
  <si>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</si>
  <si>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</si>
  <si>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</si>
  <si>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</si>
  <si>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</si>
  <si>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</si>
  <si>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</si>
  <si>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</si>
  <si>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</si>
  <si>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</si>
  <si>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</si>
  <si>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</si>
  <si>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</si>
  <si>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</si>
  <si>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</si>
  <si>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</si>
  <si>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</si>
  <si>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</si>
  <si>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</si>
  <si>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</si>
  <si>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</si>
  <si>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</si>
  <si>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</si>
  <si>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</si>
  <si>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</si>
  <si>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</si>
  <si>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</si>
  <si>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</si>
  <si>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</si>
  <si>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</si>
  <si>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</si>
  <si>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</si>
  <si>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</si>
  <si>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</si>
  <si>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</si>
  <si>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</si>
  <si>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</si>
  <si>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</si>
  <si>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</si>
  <si>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</si>
  <si>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</si>
  <si>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</si>
  <si>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</si>
  <si>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</si>
  <si>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</si>
  <si>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</si>
  <si>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</si>
  <si>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</si>
  <si>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</si>
  <si>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</si>
  <si>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</si>
  <si>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</si>
  <si>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</si>
  <si>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</si>
  <si>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</si>
  <si>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</si>
  <si>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</si>
  <si>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</si>
  <si>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</si>
  <si>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</si>
  <si>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</si>
  <si>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</si>
  <si>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</si>
  <si>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</si>
  <si>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</si>
  <si>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</si>
  <si>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</si>
  <si>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</si>
  <si>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</si>
  <si>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</si>
  <si>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</si>
  <si>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</si>
  <si>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</si>
  <si>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</si>
  <si>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</si>
  <si>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</si>
  <si>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</si>
  <si>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</si>
  <si>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</si>
  <si>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</si>
  <si>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</si>
  <si>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</si>
  <si>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</si>
  <si>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</si>
  <si>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</si>
  <si>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</si>
  <si>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</si>
  <si>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</si>
  <si>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</si>
  <si>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</si>
  <si>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</si>
  <si>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</si>
  <si>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</si>
  <si>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</si>
  <si>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</si>
  <si>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</si>
  <si>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</si>
  <si>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</si>
  <si>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</si>
  <si>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</si>
  <si>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</si>
  <si>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</si>
  <si>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</si>
  <si>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</si>
  <si>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</si>
  <si>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</si>
  <si>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</si>
  <si>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</si>
  <si>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</si>
  <si>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</si>
  <si>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</si>
  <si>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</si>
  <si>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</si>
  <si>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</si>
  <si>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</si>
  <si>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</si>
  <si>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</si>
  <si>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</si>
  <si>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</si>
  <si>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</si>
  <si>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</si>
  <si>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</si>
  <si>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</si>
  <si>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</si>
  <si>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</si>
  <si>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</si>
  <si>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</si>
  <si>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</si>
  <si>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</si>
  <si>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</si>
  <si>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</si>
  <si>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</si>
  <si>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</si>
  <si>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</si>
  <si>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</si>
  <si>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</si>
  <si>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</si>
  <si>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</si>
  <si>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</si>
  <si>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</si>
  <si>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</si>
  <si>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</si>
  <si>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</si>
  <si>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</si>
  <si>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</si>
  <si>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</si>
  <si>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</si>
  <si>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</si>
  <si>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</si>
  <si>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</si>
  <si>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</si>
  <si>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</si>
  <si>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</si>
  <si>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</si>
  <si>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</si>
  <si>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</si>
  <si>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</si>
  <si>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</si>
  <si>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</si>
  <si>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</si>
  <si>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</si>
  <si>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</si>
  <si>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</si>
  <si>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</si>
  <si>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</si>
  <si>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</si>
  <si>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</si>
  <si>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</si>
  <si>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</si>
  <si>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</si>
  <si>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</si>
  <si>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</si>
  <si>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</si>
  <si>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</si>
  <si>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</si>
  <si>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</si>
  <si>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</si>
  <si>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</si>
  <si>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</si>
  <si>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</si>
  <si>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</si>
  <si>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</si>
  <si>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</si>
  <si>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</si>
  <si>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</si>
  <si>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</si>
  <si>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</si>
  <si>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</si>
  <si>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</si>
  <si>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</si>
  <si>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</si>
  <si>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</si>
  <si>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</si>
  <si>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</si>
  <si>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</si>
  <si>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</si>
  <si>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</si>
  <si>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</si>
  <si>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</si>
  <si>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</si>
  <si>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</si>
  <si>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</si>
  <si>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</si>
  <si>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</si>
  <si>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</si>
  <si>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</si>
  <si>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</si>
  <si>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</si>
  <si>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</si>
  <si>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</si>
  <si>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</si>
  <si>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</si>
  <si>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</si>
  <si>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</si>
  <si>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</si>
  <si>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</si>
  <si>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</si>
  <si>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</si>
  <si>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</si>
  <si>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</si>
  <si>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</si>
  <si>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</si>
  <si>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</si>
  <si>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</si>
  <si>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</si>
  <si>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</si>
  <si>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</si>
  <si>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</si>
  <si>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</si>
  <si>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</si>
  <si>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</si>
  <si>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</si>
  <si>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</si>
  <si>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</si>
  <si>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</si>
  <si>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</si>
  <si>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</si>
  <si>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</si>
  <si>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</si>
  <si>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</si>
  <si>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</si>
  <si>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</si>
  <si>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</si>
  <si>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</si>
  <si>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</si>
  <si>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</si>
  <si>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</si>
  <si>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</si>
  <si>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</si>
  <si>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</si>
  <si>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</si>
  <si>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</si>
  <si>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</si>
  <si>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</si>
  <si>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</si>
  <si>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</si>
  <si>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</si>
  <si>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</si>
  <si>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</si>
  <si>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</si>
  <si>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</si>
  <si>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</si>
  <si>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</si>
  <si>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</si>
  <si>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</si>
  <si>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</si>
  <si>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</si>
  <si>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</si>
  <si>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</si>
  <si>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</si>
  <si>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</si>
  <si>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</si>
  <si>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</si>
  <si>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</si>
  <si>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</si>
  <si>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</si>
  <si>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</si>
  <si>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</si>
  <si>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</si>
  <si>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</si>
  <si>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</si>
  <si>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</si>
  <si>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</si>
  <si>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</si>
  <si>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</si>
  <si>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</si>
  <si>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</si>
  <si>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</si>
  <si>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</si>
  <si>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</si>
  <si>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</si>
  <si>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</si>
  <si>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</si>
  <si>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</si>
  <si>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</si>
  <si>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</si>
  <si>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</si>
  <si>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</si>
  <si>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</si>
  <si>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</si>
  <si>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</si>
  <si>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</si>
  <si>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</si>
  <si>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</si>
  <si>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</si>
  <si>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</si>
  <si>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</si>
  <si>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</si>
  <si>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</si>
  <si>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</si>
  <si>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</si>
  <si>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</si>
  <si>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</si>
  <si>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</si>
  <si>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</si>
  <si>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</si>
  <si>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</si>
  <si>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</si>
  <si>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</si>
  <si>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</si>
  <si>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</si>
  <si>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</si>
  <si>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</si>
  <si>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</si>
  <si>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</si>
  <si>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</si>
  <si>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</si>
  <si>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</si>
  <si>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</si>
  <si>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</si>
  <si>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</si>
  <si>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</si>
  <si>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</si>
  <si>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</si>
  <si>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</si>
  <si>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</si>
  <si>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</si>
  <si>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</si>
  <si>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</si>
  <si>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</si>
  <si>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</si>
  <si>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</si>
  <si>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</si>
  <si>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</si>
  <si>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</si>
  <si>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</si>
  <si>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</si>
  <si>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</si>
  <si>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</si>
  <si>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</si>
  <si>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</si>
  <si>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</si>
  <si>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</si>
  <si>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</si>
  <si>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</si>
  <si>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</si>
  <si>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</si>
  <si>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</si>
  <si>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</si>
  <si>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</si>
  <si>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</si>
  <si>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</si>
  <si>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</si>
  <si>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</si>
  <si>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</si>
  <si>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</si>
  <si>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</si>
  <si>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</si>
  <si>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</si>
  <si>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</si>
  <si>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</si>
  <si>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</si>
  <si>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</si>
  <si>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</si>
  <si>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</si>
  <si>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</si>
  <si>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</si>
  <si>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</si>
  <si>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</si>
  <si>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</si>
  <si>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</si>
  <si>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</si>
  <si>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</si>
  <si>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</si>
  <si>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</si>
  <si>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</si>
  <si>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</si>
  <si>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</si>
  <si>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</si>
  <si>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</si>
  <si>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</si>
  <si>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</si>
  <si>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</si>
  <si>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</si>
  <si>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</si>
  <si>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</si>
  <si>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</si>
  <si>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</si>
  <si>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</si>
  <si>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</si>
  <si>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</si>
  <si>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</si>
  <si>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</si>
  <si>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</si>
  <si>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</si>
  <si>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</si>
  <si>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</si>
  <si>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</si>
  <si>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</si>
  <si>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</si>
  <si>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</si>
  <si>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</si>
  <si>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</si>
  <si>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</si>
  <si>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</si>
  <si>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</si>
  <si>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</si>
  <si>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</si>
  <si>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</si>
  <si>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</si>
  <si>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</si>
  <si>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</si>
  <si>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</si>
  <si>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</si>
  <si>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</si>
  <si>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</si>
  <si>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</si>
  <si>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</si>
  <si>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</si>
  <si>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</si>
  <si>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</si>
  <si>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</si>
  <si>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</si>
  <si>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</si>
  <si>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</si>
  <si>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</si>
  <si>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</si>
  <si>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</si>
  <si>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</si>
  <si>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</si>
  <si>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</si>
  <si>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</si>
  <si>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</si>
  <si>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</si>
  <si>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</si>
  <si>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</si>
  <si>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</si>
  <si>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</si>
  <si>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</si>
  <si>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</si>
  <si>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</si>
  <si>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</si>
  <si>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</si>
  <si>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</si>
  <si>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</si>
  <si>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</si>
  <si>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</si>
  <si>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</si>
  <si>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</si>
  <si>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</si>
  <si>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</si>
  <si>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</si>
  <si>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</si>
  <si>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</si>
  <si>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</si>
  <si>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</si>
  <si>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</si>
  <si>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</si>
  <si>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</si>
  <si>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</si>
  <si>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</si>
  <si>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</si>
  <si>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</si>
  <si>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</si>
  <si>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</si>
  <si>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</si>
  <si>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</si>
  <si>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</si>
  <si>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</si>
  <si>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</si>
  <si>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</si>
  <si>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</si>
  <si>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</si>
  <si>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</si>
  <si>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</si>
  <si>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</si>
  <si>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</si>
  <si>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</si>
  <si>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</si>
  <si>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</si>
  <si>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</si>
  <si>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</si>
  <si>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</si>
  <si>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</si>
  <si>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</si>
  <si>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</si>
  <si>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</si>
  <si>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</si>
  <si>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</si>
  <si>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</si>
  <si>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</si>
  <si>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</si>
  <si>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</si>
  <si>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</si>
  <si>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</si>
  <si>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</si>
  <si>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</si>
  <si>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</si>
  <si>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</si>
  <si>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</si>
  <si>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</si>
  <si>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</si>
  <si>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</si>
  <si>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</si>
  <si>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</si>
  <si>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</si>
  <si>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</si>
  <si>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</si>
  <si>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</si>
  <si>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</si>
  <si>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</si>
  <si>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</si>
  <si>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</si>
  <si>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</si>
  <si>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</si>
  <si>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</si>
  <si>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</si>
  <si>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</si>
  <si>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</si>
  <si>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</si>
  <si>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</si>
  <si>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</si>
  <si>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</si>
  <si>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</si>
  <si>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</si>
  <si>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</si>
  <si>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</si>
  <si>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</si>
  <si>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</si>
  <si>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</si>
  <si>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</si>
  <si>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</si>
  <si>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</si>
  <si>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</si>
  <si>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</si>
  <si>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</si>
  <si>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</si>
  <si>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</si>
  <si>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</si>
  <si>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</si>
  <si>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</si>
  <si>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</si>
  <si>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</si>
  <si>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</si>
  <si>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</si>
  <si>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</si>
  <si>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</si>
  <si>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</si>
  <si>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</si>
  <si>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</si>
  <si>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</si>
  <si>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</si>
  <si>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</si>
  <si>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</si>
  <si>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</si>
  <si>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</si>
  <si>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</si>
  <si>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</si>
  <si>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</si>
  <si>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</si>
  <si>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</si>
  <si>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</si>
  <si>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</si>
  <si>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</si>
  <si>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</si>
  <si>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</si>
  <si>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</si>
  <si>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</si>
  <si>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</si>
  <si>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</si>
  <si>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</si>
  <si>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</si>
  <si>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</si>
  <si>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</si>
  <si>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</si>
  <si>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</si>
  <si>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</si>
  <si>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</si>
  <si>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</si>
  <si>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</si>
  <si>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</si>
  <si>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</si>
  <si>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</si>
  <si>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</si>
  <si>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</si>
  <si>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</si>
  <si>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</si>
  <si>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</si>
  <si>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</si>
  <si>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</si>
  <si>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</si>
  <si>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</si>
  <si>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</si>
  <si>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</si>
  <si>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</si>
  <si>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</si>
  <si>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</si>
  <si>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</si>
  <si>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</si>
  <si>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</si>
  <si>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</si>
  <si>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</si>
  <si>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</si>
  <si>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</si>
  <si>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</si>
  <si>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</si>
  <si>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</si>
  <si>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</si>
  <si>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</si>
  <si>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</si>
  <si>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</si>
  <si>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</si>
  <si>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</si>
  <si>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</si>
  <si>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</si>
  <si>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</si>
  <si>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</si>
  <si>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</si>
  <si>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</si>
  <si>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</si>
  <si>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</si>
  <si>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</si>
  <si>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</si>
  <si>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</si>
  <si>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</si>
  <si>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</si>
  <si>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</si>
  <si>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</si>
  <si>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</si>
  <si>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</si>
  <si>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</si>
  <si>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</si>
  <si>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</si>
  <si>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</si>
  <si>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</si>
  <si>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</si>
  <si>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</si>
  <si>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</si>
  <si>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</si>
  <si>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</si>
  <si>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</si>
  <si>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</si>
  <si>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</si>
  <si>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</si>
  <si>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</si>
  <si>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</si>
  <si>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</si>
  <si>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</si>
  <si>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</si>
  <si>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</si>
  <si>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</si>
  <si>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</si>
  <si>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</si>
  <si>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</si>
  <si>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</si>
  <si>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</si>
  <si>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</si>
  <si>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</si>
  <si>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</si>
  <si>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</si>
  <si>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</si>
  <si>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</si>
  <si>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</si>
  <si>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</si>
  <si>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</si>
  <si>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</si>
  <si>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</si>
  <si>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</si>
  <si>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</si>
  <si>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</si>
  <si>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</si>
  <si>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</si>
  <si>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</si>
  <si>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</si>
  <si>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</si>
  <si>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</si>
  <si>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</si>
  <si>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</si>
  <si>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</si>
  <si>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</si>
  <si>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</si>
  <si>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</si>
  <si>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</si>
  <si>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</si>
  <si>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</si>
  <si>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</si>
  <si>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</si>
  <si>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</si>
  <si>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</si>
  <si>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</si>
  <si>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</si>
  <si>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</si>
  <si>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</si>
  <si>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</si>
  <si>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</si>
  <si>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</si>
  <si>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</si>
  <si>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</si>
  <si>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</si>
  <si>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</si>
  <si>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</si>
  <si>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</si>
  <si>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</si>
  <si>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</si>
  <si>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</si>
  <si>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</si>
  <si>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</si>
  <si>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</si>
  <si>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</si>
  <si>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</si>
  <si>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</si>
  <si>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</si>
  <si>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</si>
  <si>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</si>
  <si>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</si>
  <si>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</si>
  <si>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</si>
  <si>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</si>
  <si>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</si>
  <si>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</si>
  <si>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</si>
  <si>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</si>
  <si>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</si>
  <si>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</si>
  <si>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</si>
  <si>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</si>
  <si>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</si>
  <si>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</si>
  <si>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</si>
  <si>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</si>
  <si>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</si>
  <si>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</si>
  <si>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</si>
  <si>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</si>
  <si>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</si>
  <si>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</si>
  <si>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</si>
  <si>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</si>
  <si>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</si>
  <si>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</si>
  <si>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</si>
  <si>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</si>
  <si>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</si>
  <si>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</si>
  <si>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</si>
  <si>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</si>
  <si>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</si>
  <si>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</si>
  <si>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</si>
  <si>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</si>
  <si>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</si>
  <si>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</si>
  <si>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</si>
  <si>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</si>
  <si>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</si>
  <si>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</si>
  <si>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</si>
  <si>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</si>
  <si>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</si>
  <si>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</si>
  <si>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</si>
  <si>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</si>
  <si>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</si>
  <si>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</si>
  <si>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</si>
  <si>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</si>
  <si>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</si>
  <si>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</si>
  <si>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</si>
  <si>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</si>
  <si>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</si>
  <si>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</si>
  <si>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</si>
  <si>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</si>
  <si>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</si>
  <si>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</si>
  <si>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</si>
  <si>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</si>
  <si>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</si>
  <si>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</si>
  <si>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</si>
  <si>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</si>
  <si>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</si>
  <si>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</si>
  <si>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</si>
  <si>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</si>
  <si>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</si>
  <si>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</si>
  <si>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</si>
  <si>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</si>
  <si>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</si>
  <si>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</si>
  <si>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</si>
  <si>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</si>
  <si>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</si>
  <si>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</si>
  <si>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</si>
  <si>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</si>
  <si>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</si>
  <si>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</si>
  <si>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</si>
  <si>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</si>
  <si>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</si>
  <si>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</si>
  <si>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</si>
  <si>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</si>
  <si>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</si>
  <si>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</si>
  <si>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</si>
  <si>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</si>
  <si>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</si>
  <si>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</si>
  <si>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</si>
  <si>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</si>
  <si>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</si>
  <si>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</si>
  <si>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</si>
  <si>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</si>
  <si>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</si>
  <si>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</si>
  <si>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</si>
  <si>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</si>
  <si>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</si>
  <si>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</si>
  <si>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</si>
  <si>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</si>
  <si>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</si>
  <si>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</si>
  <si>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</si>
  <si>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</si>
  <si>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</si>
  <si>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</si>
  <si>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</si>
  <si>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</si>
  <si>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</si>
  <si>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</si>
  <si>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</si>
  <si>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</si>
  <si>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</si>
  <si>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</si>
  <si>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</si>
  <si>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</si>
  <si>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</si>
  <si>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</si>
  <si>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</si>
  <si>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</si>
  <si>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</si>
  <si>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</si>
  <si>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</si>
  <si>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</si>
  <si>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</si>
  <si>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</si>
  <si>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</si>
  <si>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</si>
  <si>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</si>
  <si>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</si>
  <si>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</si>
  <si>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</si>
  <si>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</si>
  <si>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</si>
  <si>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</si>
  <si>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</si>
  <si>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</si>
  <si>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</si>
  <si>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</si>
  <si>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</si>
  <si>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</si>
  <si>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</si>
  <si>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</si>
  <si>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</si>
  <si>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</si>
  <si>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</si>
  <si>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</si>
  <si>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</si>
  <si>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</si>
  <si>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</si>
  <si>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</si>
  <si>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</si>
  <si>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</si>
  <si>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</si>
  <si>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</si>
  <si>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</si>
  <si>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</si>
  <si>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</si>
  <si>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</si>
  <si>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</si>
  <si>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</si>
  <si>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</si>
  <si>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</si>
  <si>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</si>
  <si>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</si>
  <si>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</si>
  <si>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</si>
  <si>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</si>
  <si>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</si>
  <si>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</si>
  <si>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</si>
  <si>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</si>
  <si>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</si>
  <si>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</si>
  <si>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</si>
  <si>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</si>
  <si>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</si>
  <si>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</si>
  <si>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</si>
  <si>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</si>
  <si>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</si>
  <si>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</si>
  <si>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</si>
  <si>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</si>
  <si>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</si>
  <si>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</si>
  <si>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</si>
  <si>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</si>
  <si>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</si>
  <si>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</si>
  <si>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</si>
  <si>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</si>
  <si>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</si>
  <si>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</si>
  <si>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</si>
  <si>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</si>
  <si>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</si>
  <si>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</si>
  <si>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</si>
  <si>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</si>
  <si>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</si>
  <si>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</si>
  <si>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</si>
  <si>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</si>
  <si>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</si>
  <si>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</si>
  <si>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</si>
  <si>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</si>
  <si>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</si>
  <si>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</si>
  <si>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</si>
  <si>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</si>
  <si>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</si>
  <si>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</si>
  <si>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</si>
  <si>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</si>
  <si>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</si>
  <si>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</si>
  <si>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</si>
  <si>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</si>
  <si>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</si>
  <si>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</si>
  <si>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</si>
  <si>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</si>
  <si>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</si>
  <si>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</si>
  <si>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</si>
  <si>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</si>
  <si>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</si>
  <si>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</si>
  <si>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</si>
  <si>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</si>
  <si>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</si>
  <si>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</si>
  <si>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</si>
  <si>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</si>
  <si>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</si>
  <si>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</si>
  <si>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</si>
  <si>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</si>
  <si>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</si>
  <si>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</si>
  <si>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</si>
  <si>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</si>
  <si>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</si>
  <si>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</si>
  <si>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</si>
  <si>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</si>
  <si>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</si>
  <si>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</si>
  <si>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</si>
  <si>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</si>
  <si>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</si>
  <si>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</si>
  <si>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</si>
  <si>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</si>
  <si>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</si>
  <si>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</si>
  <si>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</si>
  <si>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</si>
  <si>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</si>
  <si>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</si>
  <si>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</si>
  <si>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</si>
  <si>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</si>
  <si>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</si>
  <si>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</si>
  <si>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</si>
  <si>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</si>
  <si>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</si>
  <si>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</si>
  <si>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</si>
  <si>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</si>
  <si>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</si>
  <si>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</si>
  <si>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</si>
  <si>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</si>
  <si>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</si>
  <si>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</si>
  <si>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</si>
  <si>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</si>
  <si>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</si>
  <si>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</si>
  <si>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</si>
  <si>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</si>
  <si>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</si>
  <si>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</si>
  <si>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</si>
  <si>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</si>
  <si>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</si>
  <si>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</si>
  <si>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</si>
  <si>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</si>
  <si>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</si>
  <si>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</si>
  <si>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</si>
  <si>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</si>
  <si>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</si>
  <si>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</si>
  <si>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</si>
  <si>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</si>
  <si>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</si>
  <si>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</si>
  <si>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</si>
  <si>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</si>
  <si>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</si>
  <si>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</si>
  <si>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</si>
  <si>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</si>
  <si>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</si>
  <si>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</si>
  <si>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</si>
  <si>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</si>
  <si>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</si>
  <si>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</si>
  <si>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</si>
  <si>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</si>
  <si>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</si>
  <si>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</si>
  <si>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</si>
  <si>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</si>
  <si>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</si>
  <si>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</si>
  <si>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</si>
  <si>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</si>
  <si>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</si>
  <si>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</si>
  <si>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</si>
  <si>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</si>
  <si>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</si>
  <si>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</si>
  <si>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</si>
  <si>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</si>
  <si>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</si>
  <si>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</si>
  <si>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</si>
  <si>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</si>
  <si>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</si>
  <si>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</si>
  <si>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</si>
  <si>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</si>
  <si>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</si>
  <si>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</si>
  <si>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</si>
  <si>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</si>
  <si>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</si>
  <si>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</si>
  <si>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</si>
  <si>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</si>
  <si>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</si>
  <si>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</si>
  <si>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</si>
  <si>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</si>
  <si>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</si>
  <si>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</si>
  <si>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</si>
  <si>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</si>
  <si>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</si>
  <si>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</si>
  <si>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</si>
  <si>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</si>
  <si>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</si>
  <si>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</si>
  <si>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</si>
  <si>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</si>
  <si>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</si>
  <si>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</si>
  <si>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</si>
  <si>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</si>
  <si>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</si>
  <si>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</si>
  <si>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</si>
  <si>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</si>
  <si>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</si>
  <si>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</si>
  <si>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</si>
  <si>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</si>
  <si>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</si>
  <si>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</si>
  <si>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</si>
  <si>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</si>
  <si>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</si>
  <si>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</si>
  <si>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</si>
  <si>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</si>
  <si>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</si>
  <si>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</si>
  <si>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</si>
  <si>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</si>
  <si>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</si>
  <si>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</si>
  <si>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</si>
  <si>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</si>
  <si>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</si>
  <si>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</si>
  <si>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</si>
  <si>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</si>
  <si>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</si>
  <si>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</si>
  <si>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</si>
  <si>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</si>
  <si>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</si>
  <si>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</si>
  <si>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</si>
  <si>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</si>
  <si>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</si>
  <si>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</si>
  <si>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</si>
  <si>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</si>
  <si>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</si>
  <si>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</si>
  <si>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</si>
  <si>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</si>
  <si>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</si>
  <si>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</si>
  <si>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</si>
  <si>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</si>
  <si>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</si>
  <si>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</si>
  <si>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</si>
  <si>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</si>
  <si>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</si>
  <si>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</si>
  <si>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</si>
  <si>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</si>
  <si>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</si>
  <si>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</si>
  <si>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</si>
  <si>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</si>
  <si>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</si>
  <si>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</si>
  <si>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</si>
  <si>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</si>
  <si>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</si>
  <si>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</si>
  <si>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</si>
  <si>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</si>
  <si>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</si>
  <si>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</si>
  <si>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</si>
  <si>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</si>
  <si>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</si>
  <si>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</si>
  <si>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</si>
  <si>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</si>
  <si>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</si>
  <si>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</si>
  <si>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</si>
  <si>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</si>
  <si>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</si>
  <si>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</si>
  <si>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</si>
  <si>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</si>
  <si>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</si>
  <si>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</si>
  <si>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</si>
  <si>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</si>
  <si>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</si>
  <si>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</si>
  <si>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</si>
  <si>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</si>
  <si>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</si>
  <si>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</si>
  <si>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</si>
  <si>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</si>
  <si>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</si>
  <si>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</si>
  <si>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</si>
  <si>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</si>
  <si>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</si>
  <si>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</si>
  <si>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</si>
  <si>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</si>
  <si>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</si>
  <si>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</si>
  <si>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</si>
  <si>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</si>
  <si>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</si>
  <si>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</si>
  <si>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</si>
  <si>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</si>
  <si>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</si>
  <si>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</si>
  <si>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</si>
  <si>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</si>
  <si>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</si>
  <si>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</si>
  <si>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</si>
  <si>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</si>
  <si>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</si>
  <si>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</si>
  <si>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</si>
  <si>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</si>
  <si>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</si>
  <si>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</si>
  <si>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</si>
  <si>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</si>
  <si>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</si>
  <si>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</si>
  <si>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</si>
  <si>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</si>
  <si>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</si>
  <si>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</si>
  <si>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</si>
  <si>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</si>
  <si>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</si>
  <si>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</si>
  <si>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</si>
  <si>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</si>
  <si>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</si>
  <si>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</si>
  <si>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</si>
  <si>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</si>
  <si>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</si>
  <si>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</si>
  <si>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</si>
  <si>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</si>
  <si>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</si>
  <si>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</si>
  <si>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</si>
  <si>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</si>
  <si>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</si>
  <si>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</si>
  <si>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</si>
  <si>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</si>
  <si>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</si>
  <si>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</si>
  <si>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</si>
  <si>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</si>
  <si>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</si>
  <si>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</si>
  <si>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</si>
  <si>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</si>
  <si>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</si>
  <si>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</si>
  <si>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</si>
  <si>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</si>
  <si>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</si>
  <si>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</si>
  <si>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</si>
  <si>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</si>
  <si>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</si>
  <si>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</si>
  <si>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</si>
  <si>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</si>
  <si>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</si>
  <si>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</si>
  <si>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</si>
  <si>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</si>
  <si>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</si>
  <si>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</si>
  <si>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</si>
  <si>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</si>
  <si>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</si>
  <si>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</si>
  <si>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</si>
  <si>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</si>
  <si>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</si>
  <si>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</si>
  <si>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</si>
  <si>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</si>
  <si>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</si>
  <si>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</si>
  <si>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</si>
  <si>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</si>
  <si>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</si>
  <si>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</si>
  <si>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</si>
  <si>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</si>
  <si>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</si>
  <si>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</si>
  <si>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</si>
  <si>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</si>
  <si>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</si>
  <si>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</si>
  <si>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</si>
  <si>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</si>
  <si>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</si>
  <si>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</si>
  <si>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</si>
  <si>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</si>
  <si>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</si>
  <si>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</si>
  <si>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</si>
  <si>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</si>
  <si>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</si>
  <si>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</si>
  <si>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</si>
  <si>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</si>
  <si>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</si>
  <si>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</si>
  <si>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</si>
  <si>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</si>
  <si>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</si>
  <si>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</si>
  <si>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</si>
  <si>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</si>
  <si>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</si>
  <si>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</si>
  <si>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</si>
  <si>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</si>
  <si>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</si>
  <si>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</si>
  <si>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</si>
  <si>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</si>
  <si>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</si>
  <si>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</si>
  <si>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</si>
  <si>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</si>
  <si>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</si>
  <si>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</si>
  <si>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</si>
  <si>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</si>
  <si>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</si>
  <si>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</si>
  <si>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</si>
  <si>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</si>
  <si>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</si>
  <si>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</si>
  <si>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</si>
  <si>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</si>
  <si>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</si>
  <si>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</si>
  <si>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</si>
  <si>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</si>
  <si>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</si>
  <si>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</si>
  <si>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</si>
  <si>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</si>
  <si>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</si>
  <si>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</si>
  <si>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</si>
  <si>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</si>
  <si>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</si>
  <si>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</si>
  <si>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</si>
  <si>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</si>
  <si>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</si>
  <si>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</si>
  <si>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</si>
  <si>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</si>
  <si>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</si>
  <si>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</si>
  <si>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</si>
  <si>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</si>
  <si>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</si>
  <si>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</si>
  <si>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</si>
  <si>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</si>
  <si>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</si>
  <si>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</si>
  <si>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</si>
  <si>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</si>
  <si>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</si>
  <si>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</si>
  <si>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</si>
  <si>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</si>
  <si>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</si>
  <si>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</si>
  <si>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</si>
  <si>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</si>
  <si>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</si>
  <si>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</si>
  <si>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</si>
  <si>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</si>
  <si>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</si>
  <si>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</si>
  <si>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</si>
  <si>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</si>
  <si>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</si>
  <si>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</si>
  <si>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</si>
  <si>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</si>
  <si>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</si>
  <si>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</si>
  <si>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</si>
  <si>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</si>
  <si>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</si>
  <si>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</si>
  <si>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</si>
  <si>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</si>
  <si>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</si>
  <si>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</si>
  <si>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</si>
  <si>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</si>
  <si>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</si>
  <si>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</si>
  <si>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</si>
  <si>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</si>
  <si>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</si>
  <si>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</si>
  <si>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</si>
  <si>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</si>
  <si>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</si>
  <si>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</si>
  <si>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</si>
  <si>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</si>
  <si>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</si>
  <si>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</si>
  <si>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</si>
  <si>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</si>
  <si>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</si>
  <si>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</si>
  <si>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</si>
  <si>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</si>
  <si>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</si>
  <si>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</si>
  <si>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</si>
  <si>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</si>
  <si>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</si>
  <si>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</si>
  <si>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</si>
  <si>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</si>
  <si>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</si>
  <si>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</si>
  <si>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</si>
  <si>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</si>
  <si>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</si>
  <si>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</si>
  <si>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</si>
  <si>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</si>
  <si>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</si>
  <si>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</si>
  <si>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</si>
  <si>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</si>
  <si>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</si>
  <si>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</si>
  <si>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</si>
  <si>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</si>
  <si>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</si>
  <si>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</si>
  <si>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</si>
  <si>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</si>
  <si>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</si>
  <si>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</si>
  <si>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</si>
  <si>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</si>
  <si>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</si>
  <si>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</si>
  <si>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</si>
  <si>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</si>
  <si>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</si>
  <si>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</si>
  <si>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</si>
  <si>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</si>
  <si>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</si>
  <si>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</si>
  <si>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</si>
  <si>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</si>
  <si>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</si>
  <si>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</si>
  <si>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</si>
  <si>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</si>
  <si>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</si>
  <si>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</si>
  <si>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</si>
  <si>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</si>
  <si>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</si>
  <si>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</si>
  <si>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</si>
  <si>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</si>
  <si>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</si>
  <si>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</si>
  <si>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</si>
  <si>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</si>
  <si>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</si>
  <si>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</si>
  <si>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</si>
  <si>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</si>
  <si>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</si>
  <si>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</si>
  <si>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</si>
  <si>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</si>
  <si>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</si>
  <si>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</si>
  <si>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</si>
  <si>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</si>
  <si>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</si>
  <si>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</si>
  <si>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</si>
  <si>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</si>
  <si>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</si>
  <si>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</si>
  <si>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</si>
  <si>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</si>
  <si>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</si>
  <si>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</si>
  <si>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</si>
  <si>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</si>
  <si>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</si>
  <si>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</si>
  <si>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</si>
  <si>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</si>
  <si>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</si>
  <si>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</si>
  <si>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</si>
  <si>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</si>
  <si>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</si>
  <si>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</si>
  <si>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</si>
  <si>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</si>
  <si>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</si>
  <si>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</si>
  <si>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</si>
  <si>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</si>
  <si>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</si>
  <si>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</si>
  <si>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</si>
  <si>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</si>
  <si>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</si>
  <si>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</si>
  <si>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</si>
  <si>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</si>
  <si>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</si>
  <si>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</si>
  <si>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</si>
  <si>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</si>
  <si>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</si>
  <si>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</si>
  <si>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</si>
  <si>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</si>
  <si>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</si>
  <si>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</si>
  <si>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</si>
  <si>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</si>
  <si>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</si>
  <si>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</si>
  <si>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</si>
  <si>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</si>
  <si>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</si>
  <si>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</si>
  <si>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</si>
  <si>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</si>
  <si>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</si>
  <si>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</si>
  <si>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</si>
  <si>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</si>
  <si>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</si>
  <si>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</si>
  <si>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</si>
  <si>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</si>
  <si>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</si>
  <si>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</si>
  <si>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</si>
  <si>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</si>
  <si>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</si>
  <si>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</si>
  <si>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</si>
  <si>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</si>
  <si>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</si>
  <si>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</si>
  <si>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</si>
  <si>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</si>
  <si>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</si>
  <si>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</si>
  <si>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</si>
  <si>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</si>
  <si>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</si>
  <si>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</si>
  <si>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</si>
  <si>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</si>
  <si>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</si>
  <si>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</si>
  <si>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</si>
  <si>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</si>
  <si>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</si>
  <si>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</si>
  <si>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</si>
  <si>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</si>
  <si>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</si>
  <si>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</si>
  <si>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</si>
  <si>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</si>
  <si>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</si>
  <si>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</si>
  <si>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</si>
  <si>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</si>
  <si>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</si>
  <si>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</si>
  <si>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</si>
  <si>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</si>
  <si>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</si>
  <si>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</si>
  <si>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</si>
  <si>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</si>
  <si>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</si>
  <si>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</si>
  <si>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</si>
  <si>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</si>
  <si>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</si>
  <si>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</si>
  <si>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</si>
  <si>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</si>
  <si>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</si>
  <si>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</si>
  <si>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</si>
  <si>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</si>
  <si>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</si>
  <si>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</si>
  <si>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</si>
  <si>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</si>
  <si>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</si>
  <si>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</si>
  <si>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</si>
  <si>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</si>
  <si>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</si>
  <si>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</si>
  <si>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</si>
  <si>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</si>
  <si>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</si>
  <si>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</si>
  <si>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</si>
  <si>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</si>
  <si>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</si>
  <si>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</si>
  <si>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</si>
  <si>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</si>
  <si>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</si>
  <si>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</si>
  <si>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</si>
  <si>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</si>
  <si>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</si>
  <si>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</si>
  <si>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</si>
  <si>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</si>
  <si>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</si>
  <si>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</si>
  <si>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</si>
  <si>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</si>
  <si>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</si>
  <si>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</si>
  <si>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</si>
  <si>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</si>
  <si>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</si>
  <si>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</si>
  <si>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</si>
  <si>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</si>
  <si>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</si>
  <si>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</si>
  <si>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</si>
  <si>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</si>
  <si>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</si>
  <si>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</si>
  <si>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</si>
  <si>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</si>
  <si>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</si>
  <si>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</si>
  <si>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</si>
  <si>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</si>
  <si>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</si>
  <si>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</si>
  <si>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</si>
  <si>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</si>
  <si>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</si>
  <si>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</si>
  <si>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</si>
  <si>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</si>
  <si>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</si>
  <si>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</si>
  <si>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</si>
  <si>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</si>
  <si>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</si>
  <si>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</si>
  <si>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</si>
  <si>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</si>
  <si>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</si>
  <si>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</si>
  <si>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</si>
  <si>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</si>
  <si>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</si>
  <si>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</si>
  <si>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</si>
  <si>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</si>
  <si>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</si>
  <si>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</si>
  <si>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</si>
  <si>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</si>
  <si>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</si>
  <si>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</si>
  <si>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</si>
  <si>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</si>
  <si>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</si>
  <si>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</si>
  <si>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</si>
  <si>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</si>
  <si>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</si>
  <si>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</si>
  <si>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</si>
  <si>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</si>
  <si>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</si>
  <si>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</si>
  <si>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</si>
  <si>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</si>
  <si>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</si>
  <si>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</si>
  <si>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</si>
  <si>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</si>
  <si>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</si>
  <si>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</si>
  <si>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</si>
  <si>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</si>
  <si>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</si>
  <si>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</si>
  <si>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</si>
  <si>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</si>
  <si>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</si>
  <si>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</si>
  <si>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</si>
  <si>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</si>
  <si>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</si>
  <si>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</si>
  <si>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</si>
  <si>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</si>
  <si>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</si>
  <si>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</si>
  <si>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</si>
  <si>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</si>
  <si>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</si>
  <si>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</si>
  <si>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</si>
  <si>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</si>
  <si>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</si>
  <si>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</si>
  <si>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</si>
  <si>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</si>
  <si>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</si>
  <si>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</si>
  <si>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</si>
  <si>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</si>
  <si>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</si>
  <si>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</si>
  <si>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</si>
  <si>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</si>
  <si>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</si>
  <si>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</si>
  <si>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</si>
  <si>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</si>
  <si>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</si>
  <si>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</si>
  <si>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</si>
  <si>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</si>
  <si>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</si>
  <si>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</si>
  <si>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</si>
  <si>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</si>
  <si>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</si>
  <si>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</si>
  <si>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</si>
  <si>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</si>
  <si>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</si>
  <si>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</si>
  <si>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</si>
  <si>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</si>
  <si>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</si>
  <si>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</si>
  <si>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</si>
  <si>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</si>
  <si>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</si>
  <si>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</si>
  <si>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</si>
  <si>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</si>
  <si>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</si>
  <si>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</si>
  <si>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</si>
  <si>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</si>
  <si>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</si>
  <si>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</si>
  <si>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</si>
  <si>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</si>
  <si>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</si>
  <si>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</si>
  <si>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</si>
  <si>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</si>
  <si>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</si>
  <si>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</si>
  <si>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</si>
  <si>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</si>
  <si>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</si>
  <si>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</si>
  <si>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</si>
  <si>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</si>
  <si>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</si>
  <si>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</si>
  <si>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</si>
  <si>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</si>
  <si>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</si>
  <si>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</si>
  <si>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</si>
  <si>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</si>
  <si>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</si>
  <si>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</si>
  <si>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</si>
  <si>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</si>
  <si>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</si>
  <si>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</si>
  <si>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</si>
  <si>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</si>
  <si>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</si>
  <si>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</si>
  <si>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</si>
  <si>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</si>
  <si>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</si>
  <si>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</si>
  <si>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</si>
  <si>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</si>
  <si>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</si>
  <si>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</si>
  <si>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</si>
  <si>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</si>
  <si>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</si>
  <si>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</si>
  <si>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</si>
  <si>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</si>
  <si>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</si>
  <si>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</si>
  <si>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</si>
  <si>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</si>
  <si>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</si>
  <si>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</si>
  <si>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</si>
  <si>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</si>
  <si>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</si>
  <si>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</si>
  <si>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</si>
  <si>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</si>
  <si>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</si>
  <si>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</si>
  <si>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</si>
  <si>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</si>
  <si>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</si>
  <si>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</si>
  <si>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</si>
  <si>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</si>
  <si>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</si>
  <si>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</si>
  <si>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</si>
  <si>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</si>
  <si>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</si>
  <si>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</si>
  <si>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</si>
  <si>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</si>
  <si>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</si>
  <si>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</si>
  <si>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</si>
  <si>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</si>
  <si>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</si>
  <si>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</si>
  <si>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</si>
  <si>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</si>
  <si>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</si>
  <si>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</si>
  <si>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</si>
  <si>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</si>
  <si>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</si>
  <si>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</si>
  <si>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</si>
  <si>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</si>
  <si>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</si>
  <si>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</si>
  <si>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</si>
  <si>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</si>
  <si>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</si>
  <si>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</si>
  <si>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</si>
  <si>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</si>
  <si>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</si>
  <si>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</si>
  <si>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</si>
  <si>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</si>
  <si>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</si>
  <si>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</si>
  <si>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</si>
  <si>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</si>
  <si>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</si>
  <si>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</si>
  <si>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</si>
  <si>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</si>
  <si>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</si>
  <si>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</si>
  <si>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</si>
  <si>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</si>
  <si>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</si>
  <si>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</si>
  <si>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</si>
  <si>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</si>
  <si>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</si>
  <si>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</si>
  <si>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</si>
  <si>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</si>
  <si>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</si>
  <si>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</si>
  <si>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</si>
  <si>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</si>
  <si>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</si>
  <si>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</si>
  <si>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</si>
  <si>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</si>
  <si>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</si>
  <si>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</si>
  <si>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</si>
  <si>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</si>
  <si>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</si>
  <si>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</si>
  <si>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</si>
  <si>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</si>
  <si>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</si>
  <si>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</si>
  <si>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</si>
  <si>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</si>
  <si>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</si>
  <si>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</si>
  <si>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</si>
  <si>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</si>
  <si>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</si>
  <si>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</si>
  <si>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</si>
  <si>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</si>
  <si>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</si>
  <si>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</si>
  <si>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</si>
  <si>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</si>
  <si>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</si>
  <si>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</si>
  <si>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</si>
  <si>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</si>
  <si>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</si>
  <si>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</si>
  <si>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</si>
  <si>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</si>
  <si>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</si>
  <si>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</si>
  <si>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</si>
  <si>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</si>
  <si>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</si>
  <si>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</si>
  <si>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</si>
  <si>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</si>
  <si>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</si>
  <si>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</si>
  <si>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</si>
  <si>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</si>
  <si>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</si>
  <si>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</si>
  <si>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</si>
  <si>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</si>
  <si>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</si>
  <si>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</si>
  <si>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</si>
  <si>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</si>
  <si>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</si>
  <si>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</si>
  <si>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</si>
  <si>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</si>
  <si>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</si>
  <si>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</si>
  <si>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</si>
  <si>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</si>
  <si>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</si>
  <si>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</si>
  <si>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</si>
  <si>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</si>
  <si>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</si>
  <si>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</si>
  <si>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</si>
  <si>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</si>
  <si>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</si>
  <si>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</si>
  <si>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</si>
  <si>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</si>
  <si>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</si>
  <si>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</si>
  <si>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</si>
  <si>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</si>
  <si>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</si>
  <si>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</si>
  <si>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</si>
  <si>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</si>
  <si>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</si>
  <si>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</si>
  <si>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</si>
  <si>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</si>
  <si>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</si>
  <si>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</si>
  <si>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</si>
  <si>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</si>
  <si>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</si>
  <si>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</si>
  <si>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</si>
  <si>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</si>
  <si>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</si>
  <si>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</si>
  <si>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</si>
  <si>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</si>
  <si>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</si>
  <si>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</si>
  <si>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</si>
  <si>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</si>
  <si>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</si>
  <si>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</si>
  <si>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</si>
  <si>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</si>
  <si>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</si>
  <si>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</si>
  <si>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</si>
  <si>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</si>
  <si>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</si>
  <si>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</si>
  <si>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</si>
  <si>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</si>
  <si>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</si>
  <si>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</si>
  <si>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</si>
  <si>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</si>
  <si>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</si>
  <si>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</si>
  <si>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</si>
  <si>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</si>
  <si>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</si>
  <si>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</si>
  <si>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</si>
  <si>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</si>
  <si>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</si>
  <si>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</si>
  <si>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</si>
  <si>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</si>
  <si>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</si>
  <si>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</si>
  <si>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</si>
  <si>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</si>
  <si>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</si>
  <si>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</si>
  <si>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</si>
  <si>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</si>
  <si>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</si>
  <si>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</si>
  <si>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</si>
  <si>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</si>
  <si>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</si>
  <si>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</si>
  <si>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</si>
  <si>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</si>
  <si>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</si>
  <si>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</si>
  <si>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</si>
  <si>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</si>
  <si>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</si>
  <si>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</si>
  <si>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</si>
  <si>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</si>
  <si>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</si>
  <si>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</si>
  <si>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</si>
  <si>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</si>
  <si>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</si>
  <si>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</si>
  <si>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</si>
  <si>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</si>
  <si>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</si>
  <si>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</si>
  <si>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</si>
  <si>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</si>
  <si>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</si>
  <si>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</si>
  <si>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</si>
  <si>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</si>
  <si>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</si>
  <si>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</si>
  <si>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</si>
  <si>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</si>
  <si>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</si>
  <si>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</si>
  <si>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</si>
  <si>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</si>
  <si>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</si>
  <si>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</si>
  <si>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</si>
  <si>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</si>
  <si>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</si>
  <si>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</si>
  <si>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</si>
  <si>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</si>
  <si>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</si>
  <si>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</si>
  <si>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</si>
  <si>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</si>
  <si>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</si>
  <si>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</si>
  <si>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</si>
  <si>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</si>
  <si>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</si>
  <si>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</si>
  <si>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</si>
  <si>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</si>
  <si>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</si>
  <si>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</si>
  <si>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</si>
  <si>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</si>
  <si>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</si>
  <si>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</si>
  <si>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</si>
  <si>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</si>
  <si>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</si>
  <si>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</si>
  <si>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</si>
  <si>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</si>
  <si>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</si>
  <si>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</si>
  <si>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</si>
  <si>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</si>
  <si>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</si>
  <si>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</si>
  <si>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</si>
  <si>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</si>
  <si>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</si>
  <si>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</si>
  <si>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</si>
  <si>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</si>
  <si>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</si>
  <si>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</si>
  <si>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</si>
  <si>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</si>
  <si>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</si>
  <si>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</si>
  <si>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</si>
  <si>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</si>
  <si>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</si>
  <si>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</si>
  <si>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</si>
  <si>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</si>
  <si>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</si>
  <si>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</si>
  <si>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</si>
  <si>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</si>
  <si>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</si>
  <si>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</si>
  <si>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</si>
  <si>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</si>
  <si>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</si>
  <si>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</si>
  <si>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</si>
  <si>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</si>
  <si>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</si>
  <si>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</si>
  <si>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</si>
  <si>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</si>
  <si>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</si>
  <si>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</si>
  <si>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</si>
  <si>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</si>
  <si>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</si>
  <si>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</si>
  <si>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</si>
  <si>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</si>
  <si>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</si>
  <si>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</si>
  <si>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</si>
  <si>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</si>
  <si>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</si>
  <si>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</si>
  <si>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</si>
  <si>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</si>
  <si>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</si>
  <si>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</si>
  <si>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</si>
  <si>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</si>
  <si>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</si>
  <si>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</si>
  <si>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</si>
  <si>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</si>
  <si>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</si>
  <si>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</si>
  <si>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</si>
  <si>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</si>
  <si>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</si>
  <si>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</si>
  <si>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</si>
  <si>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</si>
  <si>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</si>
  <si>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</si>
  <si>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</si>
  <si>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</si>
  <si>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</si>
  <si>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</si>
  <si>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</si>
  <si>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</si>
  <si>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</si>
  <si>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</si>
  <si>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</si>
  <si>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</si>
  <si>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</si>
  <si>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</si>
  <si>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</si>
  <si>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</si>
  <si>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</si>
  <si>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</si>
  <si>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</si>
  <si>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</si>
  <si>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</si>
  <si>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</si>
  <si>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</si>
  <si>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</si>
  <si>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</si>
  <si>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</si>
  <si>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</si>
  <si>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</si>
  <si>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</si>
  <si>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</si>
  <si>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</si>
  <si>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</si>
  <si>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</si>
  <si>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</si>
  <si>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</si>
  <si>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</si>
  <si>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</si>
  <si>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</si>
  <si>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</si>
  <si>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</si>
  <si>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</si>
  <si>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</si>
  <si>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</si>
  <si>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</si>
  <si>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</si>
  <si>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</si>
  <si>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</si>
  <si>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</si>
  <si>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</si>
  <si>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</si>
  <si>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</si>
  <si>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</si>
  <si>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</si>
  <si>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</si>
  <si>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</si>
  <si>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</si>
  <si>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</si>
  <si>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</si>
  <si>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</si>
  <si>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</si>
  <si>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</si>
  <si>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</si>
  <si>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</si>
  <si>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</si>
  <si>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</si>
  <si>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</si>
  <si>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</si>
  <si>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</si>
  <si>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</si>
  <si>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</si>
  <si>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</si>
  <si>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</si>
  <si>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</si>
  <si>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</si>
  <si>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</si>
  <si>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</si>
  <si>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</si>
  <si>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</si>
  <si>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</si>
  <si>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</si>
  <si>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</si>
  <si>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</si>
  <si>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</si>
  <si>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</si>
  <si>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</si>
  <si>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</si>
  <si>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</si>
  <si>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</si>
  <si>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</si>
  <si>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</si>
  <si>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</si>
  <si>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</si>
  <si>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</si>
  <si>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</si>
  <si>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</si>
  <si>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</si>
  <si>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</si>
  <si>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</si>
  <si>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</si>
  <si>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</si>
  <si>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</si>
  <si>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</si>
  <si>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</si>
  <si>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</si>
  <si>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</si>
  <si>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</si>
  <si>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</si>
  <si>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</si>
  <si>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</si>
  <si>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</si>
  <si>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</si>
  <si>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</si>
  <si>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</si>
  <si>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</si>
  <si>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</si>
  <si>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</si>
  <si>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</si>
  <si>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</si>
  <si>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</si>
  <si>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</si>
  <si>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</si>
  <si>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</si>
  <si>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</si>
  <si>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</si>
  <si>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</si>
  <si>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</si>
  <si>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</si>
  <si>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</si>
  <si>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</si>
  <si>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</si>
  <si>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</si>
  <si>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</si>
  <si>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</si>
  <si>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</si>
  <si>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</si>
  <si>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</si>
  <si>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</si>
  <si>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</si>
  <si>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</si>
  <si>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</si>
  <si>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</si>
  <si>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</si>
  <si>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</si>
  <si>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</si>
  <si>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</si>
  <si>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</si>
  <si>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</si>
  <si>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</si>
  <si>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</si>
  <si>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</si>
  <si>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</si>
  <si>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</si>
  <si>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</si>
  <si>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</si>
  <si>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</si>
  <si>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</si>
  <si>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</si>
  <si>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</si>
  <si>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</si>
  <si>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</si>
  <si>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</si>
  <si>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</si>
  <si>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</si>
  <si>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</si>
  <si>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</si>
  <si>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</si>
  <si>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</si>
  <si>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</si>
  <si>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</si>
  <si>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</si>
  <si>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</si>
  <si>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</si>
  <si>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</si>
  <si>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</si>
  <si>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</si>
  <si>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</si>
  <si>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</si>
  <si>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</si>
  <si>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</si>
  <si>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</si>
  <si>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</si>
  <si>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</si>
  <si>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</si>
  <si>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</si>
  <si>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</si>
  <si>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</si>
  <si>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</si>
  <si>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</si>
  <si>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</si>
  <si>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</si>
  <si>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</si>
  <si>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</si>
  <si>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</si>
  <si>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</si>
  <si>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</si>
  <si>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</si>
  <si>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</si>
  <si>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</si>
  <si>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</si>
  <si>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</si>
  <si>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</si>
  <si>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</si>
  <si>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</si>
  <si>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</si>
  <si>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</si>
  <si>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</si>
  <si>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</si>
  <si>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</si>
  <si>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</si>
  <si>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</si>
  <si>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</si>
  <si>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</si>
  <si>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</si>
  <si>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</si>
  <si>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</si>
  <si>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</si>
  <si>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</si>
  <si>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</si>
  <si>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</si>
  <si>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</si>
  <si>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</si>
  <si>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</si>
  <si>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</si>
  <si>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</si>
  <si>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</si>
  <si>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</si>
  <si>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</si>
  <si>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</si>
  <si>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</si>
  <si>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</si>
  <si>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</si>
  <si>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</si>
  <si>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</si>
  <si>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</si>
  <si>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</si>
  <si>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</si>
  <si>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</si>
  <si>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</si>
  <si>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</si>
  <si>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</si>
  <si>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</si>
  <si>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</si>
  <si>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</si>
  <si>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</si>
  <si>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</si>
  <si>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</si>
  <si>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</si>
  <si>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</si>
  <si>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</si>
  <si>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</si>
  <si>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</si>
  <si>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</si>
  <si>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</si>
  <si>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</si>
  <si>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</si>
  <si>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</si>
  <si>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</si>
  <si>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</si>
  <si>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</si>
  <si>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</si>
  <si>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</si>
  <si>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</si>
  <si>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</si>
  <si>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</si>
  <si>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</si>
  <si>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</si>
  <si>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</si>
  <si>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</si>
  <si>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</si>
  <si>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</si>
  <si>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</si>
  <si>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</si>
  <si>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</si>
  <si>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</si>
  <si>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</si>
  <si>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</si>
  <si>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</si>
  <si>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</si>
  <si>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</si>
  <si>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</si>
  <si>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</si>
  <si>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</si>
  <si>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</si>
  <si>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</si>
  <si>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</si>
  <si>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</si>
  <si>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</si>
  <si>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</si>
  <si>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</si>
  <si>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</si>
  <si>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</si>
  <si>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</si>
  <si>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</si>
  <si>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</si>
  <si>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</si>
  <si>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</si>
  <si>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</si>
  <si>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</si>
  <si>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</si>
  <si>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</si>
  <si>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</si>
  <si>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</si>
  <si>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</si>
  <si>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</si>
  <si>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</si>
  <si>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</si>
  <si>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</si>
  <si>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</si>
  <si>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</si>
  <si>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</si>
  <si>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</si>
  <si>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</si>
  <si>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</si>
  <si>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</si>
  <si>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</si>
  <si>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</si>
  <si>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</si>
  <si>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</si>
  <si>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</si>
  <si>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</si>
  <si>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</si>
  <si>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</si>
  <si>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</si>
  <si>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</si>
  <si>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</si>
  <si>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</si>
  <si>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</si>
  <si>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</si>
  <si>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</si>
  <si>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</si>
  <si>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</si>
  <si>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</si>
  <si>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</si>
  <si>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</si>
  <si>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</si>
  <si>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</si>
  <si>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</si>
  <si>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</si>
  <si>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</si>
  <si>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</si>
  <si>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</si>
  <si>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</si>
  <si>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</si>
  <si>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</si>
  <si>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</si>
  <si>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</si>
  <si>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</si>
  <si>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</si>
  <si>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</si>
  <si>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</si>
  <si>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</si>
  <si>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</si>
  <si>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</si>
  <si>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</si>
  <si>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</si>
  <si>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</si>
  <si>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</si>
  <si>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</si>
  <si>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</si>
  <si>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</si>
  <si>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</si>
  <si>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</si>
  <si>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</si>
  <si>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</si>
  <si>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</si>
  <si>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</si>
  <si>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</si>
  <si>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</si>
  <si>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</si>
  <si>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</si>
  <si>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</si>
  <si>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</si>
  <si>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</si>
  <si>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</si>
  <si>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</si>
  <si>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</si>
  <si>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</si>
  <si>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</si>
  <si>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</si>
  <si>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</si>
  <si>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</si>
  <si>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</si>
  <si>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</si>
  <si>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</si>
  <si>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</si>
  <si>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</si>
  <si>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</si>
  <si>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</si>
  <si>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</si>
  <si>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</si>
  <si>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</si>
  <si>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</si>
  <si>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</si>
  <si>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</si>
  <si>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</si>
  <si>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</si>
  <si>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</si>
  <si>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</si>
  <si>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</si>
  <si>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</si>
  <si>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</si>
  <si>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</si>
  <si>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</si>
  <si>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</si>
  <si>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</si>
  <si>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</si>
  <si>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</si>
  <si>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</si>
  <si>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</si>
  <si>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</si>
  <si>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</si>
  <si>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</si>
  <si>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</si>
  <si>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</si>
  <si>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</si>
  <si>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</si>
  <si>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</si>
  <si>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</si>
  <si>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</si>
  <si>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</si>
  <si>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</si>
  <si>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</si>
  <si>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</si>
  <si>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</si>
  <si>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</si>
  <si>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</si>
  <si>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</si>
  <si>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</si>
  <si>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</si>
  <si>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</si>
  <si>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</si>
  <si>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</si>
  <si>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</si>
  <si>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</si>
  <si>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</si>
  <si>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</si>
  <si>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</si>
  <si>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</si>
  <si>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</si>
  <si>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</si>
  <si>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</si>
  <si>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</si>
  <si>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</si>
  <si>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</si>
  <si>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</si>
  <si>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</si>
  <si>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</si>
  <si>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</si>
  <si>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</si>
  <si>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</si>
  <si>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</si>
  <si>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</si>
  <si>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</si>
  <si>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</si>
  <si>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</si>
  <si>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</si>
  <si>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</si>
  <si>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</si>
  <si>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</si>
  <si>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</si>
  <si>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</si>
  <si>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</si>
  <si>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</si>
  <si>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</si>
  <si>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</si>
  <si>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</si>
  <si>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</si>
  <si>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</si>
  <si>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</si>
  <si>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</si>
  <si>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</si>
  <si>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</si>
  <si>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</si>
  <si>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</si>
  <si>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</si>
  <si>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</si>
  <si>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</si>
  <si>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</si>
  <si>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</si>
  <si>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</si>
  <si>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</si>
  <si>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</si>
  <si>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</si>
  <si>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</si>
  <si>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</si>
  <si>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</si>
  <si>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</si>
  <si>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</si>
  <si>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</si>
  <si>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</si>
  <si>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</si>
  <si>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</si>
  <si>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</si>
  <si>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</si>
  <si>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</si>
  <si>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</si>
  <si>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</si>
  <si>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</si>
  <si>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</si>
  <si>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</si>
  <si>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</si>
  <si>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</si>
  <si>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</si>
  <si>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</si>
  <si>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</si>
  <si>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</si>
  <si>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</si>
  <si>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</si>
  <si>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</si>
  <si>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</si>
  <si>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</si>
  <si>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</si>
  <si>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</si>
  <si>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</si>
  <si>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</si>
  <si>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</si>
  <si>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</si>
  <si>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</si>
  <si>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</si>
  <si>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</si>
  <si>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</si>
  <si>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</si>
  <si>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</si>
  <si>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</si>
  <si>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</si>
  <si>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</si>
  <si>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</si>
  <si>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</si>
  <si>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</si>
  <si>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</si>
  <si>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</si>
  <si>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</si>
  <si>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</si>
  <si>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</si>
  <si>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</si>
  <si>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</si>
  <si>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</si>
  <si>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</si>
  <si>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</si>
  <si>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</si>
  <si>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</si>
  <si>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</si>
  <si>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</si>
  <si>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</si>
  <si>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</si>
  <si>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</si>
  <si>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</si>
  <si>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</si>
  <si>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</si>
  <si>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</si>
  <si>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</si>
  <si>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</si>
  <si>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</si>
  <si>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</si>
  <si>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</si>
  <si>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</si>
  <si>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</si>
  <si>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</si>
  <si>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</si>
  <si>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</si>
  <si>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</si>
  <si>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</si>
  <si>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</si>
  <si>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</si>
  <si>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</si>
  <si>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</si>
  <si>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</si>
  <si>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</si>
  <si>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</si>
  <si>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</si>
  <si>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</si>
  <si>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</si>
  <si>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</si>
  <si>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</si>
  <si>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</si>
  <si>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</si>
  <si>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</si>
  <si>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</si>
  <si>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</si>
  <si>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</si>
  <si>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</si>
  <si>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</si>
  <si>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</si>
  <si>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</si>
  <si>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</si>
  <si>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</si>
  <si>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</si>
  <si>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</si>
  <si>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</si>
  <si>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</si>
  <si>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</si>
  <si>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</si>
  <si>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</si>
  <si>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</si>
  <si>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</si>
  <si>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</si>
  <si>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</si>
  <si>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</si>
  <si>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</si>
  <si>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</si>
  <si>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</si>
  <si>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</si>
  <si>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</si>
  <si>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</si>
  <si>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</si>
  <si>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</si>
  <si>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</si>
  <si>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</si>
  <si>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</si>
  <si>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</si>
  <si>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</si>
  <si>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</si>
  <si>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</si>
  <si>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</si>
  <si>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</si>
  <si>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</si>
  <si>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</si>
  <si>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</si>
  <si>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</si>
  <si>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</si>
  <si>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</si>
  <si>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</si>
  <si>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</si>
  <si>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</si>
  <si>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</si>
  <si>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</si>
  <si>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</si>
  <si>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</si>
  <si>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</si>
  <si>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</si>
  <si>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</si>
  <si>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</si>
  <si>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</si>
  <si>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</si>
  <si>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</si>
  <si>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</si>
  <si>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</si>
  <si>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</si>
  <si>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</si>
  <si>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</si>
  <si>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</si>
  <si>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</si>
  <si>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</si>
  <si>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</si>
  <si>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</si>
  <si>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</si>
  <si>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</si>
  <si>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</si>
  <si>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</si>
  <si>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</si>
  <si>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</si>
  <si>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</si>
  <si>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</si>
  <si>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</si>
  <si>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</si>
  <si>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</si>
  <si>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</si>
  <si>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</si>
  <si>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</si>
  <si>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</si>
  <si>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</si>
  <si>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</si>
  <si>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</si>
  <si>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</si>
  <si>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</si>
  <si>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</si>
  <si>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</si>
  <si>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</si>
  <si>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</si>
  <si>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</si>
  <si>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</si>
  <si>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</si>
  <si>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</si>
  <si>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</si>
  <si>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</si>
  <si>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</si>
  <si>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</si>
  <si>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</si>
  <si>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</si>
  <si>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</si>
  <si>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</si>
  <si>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</si>
  <si>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</si>
  <si>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</si>
  <si>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</si>
  <si>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</si>
  <si>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</si>
  <si>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</si>
  <si>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</si>
  <si>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</si>
  <si>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</si>
  <si>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</si>
  <si>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</si>
  <si>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</si>
  <si>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</si>
  <si>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</si>
  <si>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</si>
  <si>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</si>
  <si>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</si>
  <si>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</si>
  <si>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</si>
  <si>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</si>
  <si>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</si>
  <si>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</si>
  <si>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</si>
  <si>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</si>
  <si>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</si>
  <si>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</si>
  <si>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</si>
  <si>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</si>
  <si>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</si>
  <si>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</si>
  <si>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</si>
  <si>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</si>
  <si>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</si>
  <si>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</si>
  <si>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</si>
  <si>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</si>
  <si>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</si>
  <si>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</si>
  <si>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</si>
  <si>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</si>
  <si>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</si>
  <si>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</si>
  <si>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</si>
  <si>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</si>
  <si>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</si>
  <si>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</si>
  <si>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</si>
  <si>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</si>
  <si>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</si>
  <si>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</si>
  <si>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</si>
  <si>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</si>
  <si>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</si>
  <si>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</si>
  <si>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</si>
  <si>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</si>
  <si>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</si>
  <si>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</si>
  <si>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</si>
  <si>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</si>
  <si>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</si>
  <si>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</si>
  <si>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</si>
  <si>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</si>
  <si>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</si>
  <si>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</si>
  <si>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</si>
  <si>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</si>
  <si>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</si>
  <si>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</si>
  <si>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</si>
  <si>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</si>
  <si>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</si>
  <si>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</si>
  <si>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</si>
  <si>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</si>
  <si>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</si>
  <si>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</si>
  <si>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</si>
  <si>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</si>
  <si>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</si>
  <si>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</si>
  <si>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</si>
  <si>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</si>
  <si>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</si>
  <si>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</si>
  <si>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</si>
  <si>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</si>
  <si>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</si>
  <si>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</si>
  <si>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</si>
  <si>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</si>
  <si>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</si>
  <si>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</si>
  <si>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</si>
  <si>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</si>
  <si>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</si>
  <si>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</si>
  <si>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</si>
  <si>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</si>
  <si>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</si>
  <si>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</si>
  <si>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</si>
  <si>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</si>
  <si>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</si>
  <si>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</si>
  <si>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</si>
  <si>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</si>
  <si>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</si>
  <si>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</si>
  <si>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</si>
  <si>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</si>
  <si>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</si>
  <si>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</si>
  <si>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</si>
  <si>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</si>
  <si>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</si>
  <si>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</si>
  <si>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</si>
  <si>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</si>
  <si>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</si>
  <si>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</si>
  <si>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</si>
  <si>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</si>
  <si>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</si>
  <si>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</si>
  <si>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</si>
  <si>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</si>
  <si>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</si>
  <si>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</si>
  <si>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</si>
  <si>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</si>
  <si>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</si>
  <si>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</si>
  <si>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</si>
  <si>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</si>
  <si>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</si>
  <si>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</si>
  <si>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</si>
  <si>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</si>
  <si>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</si>
  <si>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</si>
  <si>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</si>
  <si>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</si>
  <si>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</si>
  <si>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</si>
  <si>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</si>
  <si>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</si>
  <si>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</si>
  <si>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</si>
  <si>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</si>
  <si>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</si>
  <si>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</si>
  <si>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</si>
  <si>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</si>
  <si>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</si>
  <si>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</si>
  <si>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</si>
  <si>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</si>
  <si>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</si>
  <si>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</si>
  <si>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</si>
  <si>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</si>
  <si>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</si>
  <si>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</si>
  <si>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</si>
  <si>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</si>
  <si>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</si>
  <si>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</si>
  <si>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</si>
  <si>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</si>
  <si>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</si>
  <si>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</si>
  <si>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</si>
  <si>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</si>
  <si>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</si>
  <si>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</si>
  <si>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</si>
  <si>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</si>
  <si>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</si>
  <si>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</si>
  <si>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</si>
  <si>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</si>
  <si>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</si>
  <si>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</si>
  <si>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</si>
  <si>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</si>
  <si>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</si>
  <si>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</si>
  <si>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</si>
  <si>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</si>
  <si>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</si>
  <si>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</si>
  <si>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</si>
  <si>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</si>
  <si>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</si>
  <si>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</si>
  <si>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</si>
  <si>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</si>
  <si>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</si>
  <si>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</si>
  <si>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</si>
  <si>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</si>
  <si>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</si>
  <si>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</si>
  <si>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</si>
  <si>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</si>
  <si>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</si>
  <si>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</si>
  <si>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</si>
  <si>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</si>
  <si>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</si>
  <si>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</si>
  <si>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</si>
  <si>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</si>
  <si>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</si>
  <si>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</si>
  <si>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</si>
  <si>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</si>
  <si>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</si>
  <si>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</si>
  <si>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</si>
  <si>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</si>
  <si>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</si>
  <si>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</si>
  <si>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</si>
  <si>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</si>
  <si>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</si>
  <si>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</si>
  <si>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</si>
  <si>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</si>
  <si>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</si>
  <si>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</si>
  <si>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</si>
  <si>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</si>
  <si>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</si>
  <si>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</si>
  <si>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</si>
  <si>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</si>
  <si>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</si>
  <si>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</si>
  <si>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</si>
  <si>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</si>
  <si>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</si>
  <si>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</si>
  <si>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</si>
  <si>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</si>
  <si>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</si>
  <si>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</si>
  <si>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</si>
  <si>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</si>
  <si>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</si>
  <si>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</si>
  <si>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</si>
  <si>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</si>
  <si>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</si>
  <si>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</si>
  <si>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</si>
  <si>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</si>
  <si>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</si>
  <si>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</si>
  <si>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</si>
  <si>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</si>
  <si>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</si>
  <si>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</si>
  <si>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</si>
  <si>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</si>
  <si>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</si>
  <si>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</si>
  <si>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</si>
  <si>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</si>
  <si>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</si>
  <si>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</si>
  <si>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</si>
  <si>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</si>
  <si>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</si>
  <si>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</si>
  <si>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</si>
  <si>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</si>
  <si>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</si>
  <si>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</si>
  <si>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</si>
  <si>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</si>
  <si>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</si>
  <si>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</si>
  <si>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</si>
  <si>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</si>
  <si>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</si>
  <si>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</si>
  <si>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</si>
  <si>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</si>
  <si>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</si>
  <si>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</si>
  <si>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</si>
  <si>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</si>
  <si>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</si>
  <si>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</si>
  <si>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</si>
  <si>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</si>
  <si>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</si>
  <si>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</si>
  <si>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</si>
  <si>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</si>
  <si>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</si>
  <si>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</si>
  <si>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</si>
  <si>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</si>
  <si>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</si>
  <si>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</si>
  <si>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</si>
  <si>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</si>
  <si>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</si>
  <si>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</si>
  <si>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</si>
  <si>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</si>
  <si>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</si>
  <si>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</si>
  <si>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</si>
  <si>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</si>
  <si>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</si>
  <si>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</si>
  <si>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</si>
  <si>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</si>
  <si>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</si>
  <si>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</si>
  <si>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</si>
  <si>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</si>
  <si>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</si>
  <si>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</si>
  <si>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</si>
  <si>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</si>
  <si>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</si>
  <si>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</si>
  <si>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</si>
  <si>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</si>
  <si>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</si>
  <si>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</si>
  <si>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</si>
  <si>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</si>
  <si>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</si>
  <si>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</si>
  <si>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</si>
  <si>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</si>
  <si>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</si>
  <si>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</si>
  <si>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</si>
  <si>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</si>
  <si>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</si>
  <si>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</si>
  <si>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</si>
  <si>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</si>
  <si>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</si>
  <si>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</si>
  <si>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</si>
  <si>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</si>
  <si>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</si>
  <si>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</si>
  <si>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</si>
  <si>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</si>
  <si>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</si>
  <si>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</si>
  <si>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</si>
  <si>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</si>
  <si>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</si>
  <si>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</si>
  <si>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</si>
  <si>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</si>
  <si>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</si>
  <si>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</si>
  <si>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</si>
  <si>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</si>
  <si>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</si>
  <si>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</si>
  <si>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</si>
  <si>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</si>
  <si>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</si>
  <si>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</si>
  <si>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</si>
  <si>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</si>
  <si>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</si>
  <si>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</si>
  <si>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</si>
  <si>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</si>
  <si>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</si>
  <si>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</si>
  <si>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</si>
  <si>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</si>
  <si>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</si>
  <si>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</si>
  <si>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</si>
  <si>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</si>
  <si>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</si>
  <si>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</si>
  <si>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</si>
  <si>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</si>
  <si>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</si>
  <si>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</si>
  <si>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</si>
  <si>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</si>
  <si>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</si>
  <si>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</si>
  <si>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</si>
  <si>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</si>
  <si>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</si>
  <si>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</si>
  <si>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</si>
  <si>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</si>
  <si>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</si>
  <si>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</si>
  <si>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</si>
  <si>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</si>
  <si>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</si>
  <si>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</si>
  <si>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</si>
  <si>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</si>
  <si>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</si>
  <si>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</si>
  <si>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</si>
  <si>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</si>
  <si>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</si>
  <si>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</si>
  <si>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</si>
  <si>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</si>
  <si>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</si>
  <si>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</si>
  <si>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</si>
  <si>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</si>
  <si>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</si>
  <si>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</si>
  <si>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</si>
  <si>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</si>
  <si>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</si>
  <si>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</si>
  <si>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</si>
  <si>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</si>
  <si>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</si>
  <si>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</si>
  <si>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</si>
  <si>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</si>
  <si>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</si>
  <si>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</si>
  <si>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</si>
  <si>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</si>
  <si>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</si>
  <si>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</si>
  <si>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</si>
  <si>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</si>
  <si>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</si>
  <si>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</si>
  <si>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</si>
  <si>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</si>
  <si>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</si>
  <si>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</si>
  <si>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</si>
  <si>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</si>
  <si>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</si>
  <si>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</si>
  <si>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</si>
  <si>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</si>
  <si>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</si>
  <si>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</si>
  <si>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</si>
  <si>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</si>
  <si>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</si>
  <si>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</si>
  <si>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</si>
  <si>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</si>
  <si>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</si>
  <si>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</si>
  <si>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</si>
  <si>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</si>
  <si>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</si>
  <si>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</si>
  <si>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</si>
  <si>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</si>
  <si>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</si>
  <si>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</si>
  <si>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</si>
  <si>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</si>
  <si>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</si>
  <si>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</si>
  <si>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</si>
  <si>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</si>
  <si>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</si>
  <si>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</si>
  <si>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</si>
  <si>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</si>
  <si>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</si>
  <si>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</si>
  <si>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</si>
  <si>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</si>
  <si>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</si>
  <si>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</si>
  <si>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</si>
  <si>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</si>
  <si>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</si>
  <si>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</si>
  <si>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</si>
  <si>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</si>
  <si>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</si>
  <si>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</si>
  <si>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</si>
  <si>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</si>
  <si>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</si>
  <si>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</si>
  <si>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</si>
  <si>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</si>
  <si>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</si>
  <si>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</si>
  <si>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</si>
  <si>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</si>
  <si>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</si>
  <si>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</si>
  <si>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</si>
  <si>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</si>
  <si>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</si>
  <si>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</si>
  <si>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</si>
  <si>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</si>
  <si>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</si>
  <si>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</si>
  <si>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</si>
  <si>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</si>
  <si>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</si>
  <si>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</si>
  <si>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</si>
  <si>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</si>
  <si>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</si>
  <si>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</si>
  <si>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</si>
  <si>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</si>
  <si>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</si>
  <si>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</si>
  <si>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</si>
  <si>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</si>
  <si>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</si>
  <si>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</si>
  <si>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</si>
  <si>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</si>
  <si>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</si>
  <si>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</si>
  <si>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</si>
  <si>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</si>
  <si>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</si>
  <si>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</si>
  <si>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</si>
  <si>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</si>
  <si>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</si>
  <si>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</si>
  <si>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</si>
  <si>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</si>
  <si>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</si>
  <si>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</si>
  <si>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</si>
  <si>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</si>
  <si>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</si>
  <si>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</si>
  <si>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</si>
  <si>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</si>
  <si>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</si>
  <si>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</si>
  <si>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</si>
  <si>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</si>
  <si>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</si>
  <si>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</si>
  <si>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</si>
  <si>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</si>
  <si>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</si>
  <si>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</si>
  <si>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</si>
  <si>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</si>
  <si>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</si>
  <si>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</si>
  <si>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</si>
  <si>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</si>
  <si>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</si>
  <si>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</si>
  <si>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</si>
  <si>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</si>
  <si>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</si>
  <si>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</si>
  <si>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</si>
  <si>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</si>
  <si>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</si>
  <si>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</si>
  <si>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</si>
  <si>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</si>
  <si>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</si>
  <si>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</si>
  <si>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</si>
  <si>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</si>
  <si>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</si>
  <si>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</si>
  <si>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</si>
  <si>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</si>
  <si>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</si>
  <si>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</si>
  <si>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</si>
  <si>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</si>
  <si>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</si>
  <si>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</si>
  <si>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</si>
  <si>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</si>
  <si>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</si>
  <si>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</si>
  <si>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</si>
  <si>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</si>
  <si>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</si>
  <si>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</si>
  <si>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</si>
  <si>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</si>
  <si>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</si>
  <si>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</si>
  <si>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</si>
  <si>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</si>
  <si>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</si>
  <si>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</si>
  <si>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</si>
  <si>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</si>
  <si>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</si>
  <si>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</si>
  <si>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</si>
  <si>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</si>
  <si>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</si>
  <si>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</si>
  <si>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</si>
  <si>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</si>
  <si>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</si>
  <si>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</si>
  <si>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</si>
  <si>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</si>
  <si>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</si>
  <si>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</si>
  <si>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</si>
  <si>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</si>
  <si>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</si>
  <si>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</si>
  <si>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</si>
  <si>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</si>
  <si>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</si>
  <si>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</si>
  <si>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</si>
  <si>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</si>
  <si>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</si>
  <si>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</si>
  <si>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</si>
  <si>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</si>
  <si>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</si>
  <si>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</si>
  <si>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</si>
  <si>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</si>
  <si>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</si>
  <si>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</si>
  <si>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</si>
  <si>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</si>
  <si>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</si>
  <si>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</si>
  <si>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</si>
  <si>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</si>
  <si>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</si>
  <si>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</si>
  <si>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</si>
  <si>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</si>
  <si>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</si>
  <si>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</si>
  <si>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</si>
  <si>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</si>
  <si>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</si>
  <si>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</si>
  <si>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</si>
  <si>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</si>
  <si>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</si>
  <si>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</si>
  <si>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</si>
  <si>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</si>
  <si>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</si>
  <si>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</si>
  <si>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</si>
  <si>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</si>
  <si>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</si>
  <si>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</si>
  <si>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</si>
  <si>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</si>
  <si>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</si>
  <si>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</si>
  <si>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</si>
  <si>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</si>
  <si>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</si>
  <si>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</si>
  <si>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</si>
  <si>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</si>
  <si>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</si>
  <si>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</si>
  <si>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</si>
  <si>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</si>
  <si>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</si>
  <si>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</si>
  <si>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</si>
  <si>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</si>
  <si>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</si>
  <si>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</si>
  <si>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</si>
  <si>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</si>
  <si>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</si>
  <si>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</si>
  <si>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</si>
  <si>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</si>
  <si>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</si>
  <si>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</si>
  <si>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</si>
  <si>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</si>
  <si>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</si>
  <si>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</si>
  <si>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</si>
  <si>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</si>
  <si>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</si>
  <si>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</si>
  <si>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</si>
  <si>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</si>
  <si>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</si>
  <si>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</si>
  <si>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</si>
  <si>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</si>
  <si>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</si>
  <si>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</si>
  <si>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</si>
  <si>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</si>
  <si>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</si>
  <si>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</si>
  <si>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</si>
  <si>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</si>
  <si>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</si>
  <si>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</si>
  <si>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</si>
  <si>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</si>
  <si>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</si>
  <si>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</si>
  <si>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</si>
  <si>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</si>
  <si>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</si>
  <si>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</si>
  <si>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</si>
  <si>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</si>
  <si>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</si>
  <si>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</si>
  <si>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</si>
  <si>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</si>
  <si>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</si>
  <si>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</si>
  <si>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</si>
  <si>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</si>
  <si>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</si>
  <si>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</si>
  <si>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</si>
  <si>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</si>
  <si>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</si>
  <si>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</si>
  <si>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</si>
  <si>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</si>
  <si>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</si>
  <si>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</si>
  <si>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</si>
  <si>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</si>
  <si>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</si>
  <si>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</si>
  <si>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</si>
  <si>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</si>
  <si>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</si>
  <si>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</si>
  <si>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</si>
  <si>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</si>
  <si>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</si>
  <si>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</si>
  <si>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</si>
  <si>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</si>
  <si>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</si>
  <si>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</si>
  <si>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</si>
  <si>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</si>
  <si>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</si>
  <si>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</si>
  <si>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</si>
  <si>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</si>
  <si>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</si>
  <si>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</si>
  <si>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</si>
  <si>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</si>
  <si>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</si>
  <si>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</si>
  <si>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</si>
  <si>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</si>
  <si>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</si>
  <si>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</si>
  <si>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</si>
  <si>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</si>
  <si>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</si>
  <si>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</si>
  <si>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</si>
  <si>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</si>
  <si>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</si>
  <si>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</si>
  <si>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</si>
  <si>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</si>
  <si>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</si>
  <si>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</si>
  <si>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</si>
  <si>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</si>
  <si>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</si>
  <si>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</si>
  <si>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</si>
  <si>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</si>
  <si>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</si>
  <si>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</si>
  <si>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</si>
  <si>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</si>
  <si>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</si>
  <si>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</si>
  <si>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</si>
  <si>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</si>
  <si>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</si>
  <si>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</si>
  <si>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</si>
  <si>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</si>
  <si>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</si>
  <si>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</si>
  <si>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</si>
  <si>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</si>
  <si>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</si>
  <si>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</si>
  <si>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</si>
  <si>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</si>
  <si>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</si>
  <si>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</si>
  <si>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</si>
  <si>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</si>
  <si>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</si>
  <si>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</si>
  <si>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</si>
  <si>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</si>
  <si>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</si>
  <si>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</si>
  <si>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</si>
  <si>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</si>
  <si>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</si>
  <si>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</si>
  <si>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</si>
  <si>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</si>
  <si>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</si>
  <si>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</si>
  <si>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</si>
  <si>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</si>
  <si>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</si>
  <si>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</si>
  <si>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</si>
  <si>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</si>
  <si>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</si>
  <si>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</si>
  <si>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</si>
  <si>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</si>
  <si>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</si>
  <si>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</si>
  <si>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</si>
  <si>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</si>
  <si>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</si>
  <si>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</si>
  <si>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</si>
  <si>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</si>
  <si>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</si>
  <si>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</si>
  <si>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</si>
  <si>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</si>
  <si>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</si>
  <si>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</si>
  <si>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</si>
  <si>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</si>
  <si>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</si>
  <si>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</si>
  <si>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</si>
  <si>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</si>
  <si>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</si>
  <si>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</si>
  <si>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</si>
  <si>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</si>
  <si>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</si>
  <si>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</si>
  <si>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</si>
  <si>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</si>
  <si>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</si>
  <si>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</si>
  <si>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</si>
  <si>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</si>
  <si>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</si>
  <si>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</si>
  <si>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</si>
  <si>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</si>
  <si>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</si>
  <si>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</si>
  <si>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</si>
  <si>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</si>
  <si>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</si>
  <si>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</si>
  <si>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</si>
  <si>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</si>
  <si>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</si>
  <si>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</si>
  <si>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</si>
  <si>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</si>
  <si>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</si>
  <si>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</si>
  <si>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</si>
  <si>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</si>
  <si>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</si>
  <si>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</si>
  <si>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</si>
  <si>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</si>
  <si>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</si>
  <si>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</si>
  <si>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</si>
  <si>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</si>
  <si>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</si>
  <si>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</si>
  <si>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</si>
  <si>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</si>
  <si>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</si>
  <si>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</si>
  <si>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</si>
  <si>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</si>
  <si>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</si>
  <si>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</si>
  <si>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</si>
  <si>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</si>
  <si>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</si>
  <si>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</si>
  <si>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</si>
  <si>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</si>
  <si>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</si>
  <si>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</si>
  <si>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</si>
  <si>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</si>
  <si>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</si>
  <si>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</si>
  <si>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</si>
  <si>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</si>
  <si>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</si>
  <si>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</si>
  <si>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</si>
  <si>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</si>
  <si>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</si>
  <si>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</si>
  <si>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</si>
  <si>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</si>
  <si>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</si>
  <si>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</si>
  <si>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</si>
  <si>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</si>
  <si>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</si>
  <si>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</si>
  <si>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</si>
  <si>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</si>
  <si>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</si>
  <si>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</si>
  <si>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</si>
  <si>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</si>
  <si>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</si>
  <si>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</si>
  <si>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</si>
  <si>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</si>
  <si>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</si>
  <si>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</si>
  <si>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</si>
  <si>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</si>
  <si>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</si>
  <si>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</si>
  <si>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</si>
  <si>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</si>
  <si>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</si>
  <si>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</si>
  <si>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</si>
  <si>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</si>
  <si>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</si>
  <si>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</si>
  <si>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</si>
  <si>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</si>
  <si>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</si>
  <si>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</si>
  <si>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</si>
  <si>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</si>
  <si>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</si>
  <si>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</si>
  <si>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</si>
  <si>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</si>
  <si>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</si>
  <si>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</si>
  <si>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</si>
  <si>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</si>
  <si>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</si>
  <si>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</si>
  <si>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</si>
  <si>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</si>
  <si>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</si>
  <si>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</si>
  <si>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</si>
  <si>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</si>
  <si>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</si>
  <si>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</si>
  <si>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</si>
  <si>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</si>
  <si>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</si>
  <si>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</si>
  <si>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</si>
  <si>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</si>
  <si>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</si>
  <si>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</si>
  <si>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</si>
  <si>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</si>
  <si>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</si>
  <si>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</si>
  <si>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</si>
  <si>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</si>
  <si>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</si>
  <si>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</si>
  <si>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</si>
  <si>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</si>
  <si>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</si>
  <si>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</si>
  <si>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</si>
  <si>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</si>
  <si>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</si>
  <si>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</si>
  <si>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</si>
  <si>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</si>
  <si>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</si>
  <si>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</si>
  <si>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</si>
  <si>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</si>
  <si>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</si>
  <si>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</si>
  <si>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</si>
  <si>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</si>
  <si>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</si>
  <si>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</si>
  <si>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</si>
  <si>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</si>
  <si>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</si>
  <si>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</si>
  <si>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</si>
  <si>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</si>
  <si>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</si>
  <si>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</si>
  <si>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</si>
  <si>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</si>
  <si>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</si>
  <si>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</si>
  <si>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</si>
  <si>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</si>
  <si>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</si>
  <si>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</si>
  <si>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</si>
  <si>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</si>
  <si>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</si>
  <si>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</si>
  <si>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</si>
  <si>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</si>
  <si>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</si>
  <si>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</si>
  <si>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</si>
  <si>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</si>
  <si>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</si>
  <si>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</si>
  <si>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</si>
  <si>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</si>
  <si>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</si>
  <si>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</si>
  <si>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</si>
  <si>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</si>
  <si>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</si>
  <si>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</si>
  <si>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</si>
  <si>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</si>
  <si>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</si>
  <si>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</si>
  <si>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</si>
  <si>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</si>
  <si>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</si>
  <si>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</si>
  <si>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</si>
  <si>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</si>
  <si>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</si>
  <si>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</si>
  <si>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</si>
  <si>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</si>
  <si>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</si>
  <si>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</si>
  <si>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</si>
  <si>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</si>
  <si>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</si>
  <si>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</si>
  <si>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</si>
  <si>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</si>
  <si>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</si>
  <si>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</si>
  <si>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</si>
  <si>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</si>
  <si>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</si>
  <si>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</si>
  <si>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</si>
  <si>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</si>
  <si>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</si>
  <si>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</si>
  <si>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</si>
  <si>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</si>
  <si>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</si>
  <si>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</si>
  <si>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</si>
  <si>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</si>
  <si>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</si>
  <si>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</si>
  <si>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</si>
  <si>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</si>
  <si>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</si>
  <si>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</si>
  <si>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</si>
  <si>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</si>
  <si>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</si>
  <si>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</si>
  <si>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</si>
  <si>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</si>
  <si>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</si>
  <si>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</si>
  <si>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</si>
  <si>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</si>
  <si>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</si>
  <si>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</si>
  <si>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</si>
  <si>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</si>
  <si>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</si>
  <si>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</si>
  <si>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</si>
  <si>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</si>
  <si>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</si>
  <si>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</si>
  <si>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</si>
  <si>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</si>
  <si>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</si>
  <si>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</si>
  <si>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</si>
  <si>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</si>
  <si>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</si>
  <si>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</si>
  <si>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</si>
  <si>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</si>
  <si>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</si>
  <si>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</si>
  <si>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</si>
  <si>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</si>
  <si>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</si>
  <si>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</si>
  <si>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</si>
  <si>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</si>
  <si>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</si>
  <si>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</si>
  <si>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</si>
  <si>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</si>
  <si>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</si>
  <si>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</si>
  <si>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</si>
  <si>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</si>
  <si>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</si>
  <si>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</si>
  <si>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</si>
  <si>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</si>
  <si>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</si>
  <si>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</si>
  <si>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</si>
  <si>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</si>
  <si>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</si>
  <si>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</si>
  <si>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</si>
  <si>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</si>
  <si>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</si>
  <si>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</si>
  <si>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</si>
  <si>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</si>
  <si>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</si>
  <si>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</si>
  <si>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</si>
  <si>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</si>
  <si>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</si>
  <si>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</si>
  <si>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</si>
  <si>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</si>
  <si>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</si>
  <si>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</si>
  <si>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</si>
  <si>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</si>
  <si>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</si>
  <si>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</si>
  <si>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</si>
  <si>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</si>
  <si>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</si>
  <si>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</si>
  <si>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</si>
  <si>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</si>
  <si>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</si>
  <si>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</si>
  <si>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</si>
  <si>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</si>
  <si>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</si>
  <si>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</si>
  <si>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</si>
  <si>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</si>
  <si>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</si>
  <si>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</si>
  <si>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</si>
  <si>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</si>
  <si>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</si>
  <si>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</si>
  <si>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</si>
  <si>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</si>
  <si>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</si>
  <si>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</si>
  <si>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</si>
  <si>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</si>
  <si>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</si>
  <si>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</si>
  <si>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</si>
  <si>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</si>
  <si>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</si>
  <si>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</si>
  <si>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</si>
  <si>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</si>
  <si>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</si>
  <si>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</si>
  <si>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</si>
  <si>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</si>
  <si>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</si>
  <si>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</si>
  <si>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</si>
  <si>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</si>
  <si>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</si>
  <si>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</si>
  <si>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</si>
  <si>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</si>
  <si>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</si>
  <si>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</si>
  <si>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</si>
  <si>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</si>
  <si>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</si>
  <si>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</si>
  <si>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</si>
  <si>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</si>
  <si>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</si>
  <si>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</si>
  <si>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</si>
  <si>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</si>
  <si>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</si>
  <si>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</si>
  <si>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</si>
  <si>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</si>
  <si>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</si>
  <si>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</si>
  <si>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</si>
  <si>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</si>
  <si>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</si>
  <si>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</si>
  <si>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</si>
  <si>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</si>
  <si>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</si>
  <si>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</si>
  <si>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</si>
  <si>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</si>
  <si>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</si>
  <si>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</si>
  <si>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</si>
  <si>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</si>
  <si>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</si>
  <si>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</si>
  <si>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</si>
  <si>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</si>
  <si>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</si>
  <si>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</si>
  <si>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</si>
  <si>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</si>
  <si>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</si>
  <si>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</si>
  <si>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</si>
  <si>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</si>
  <si>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</si>
  <si>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</si>
  <si>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</si>
  <si>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</si>
  <si>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</si>
  <si>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</si>
  <si>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</si>
  <si>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</si>
  <si>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</si>
  <si>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</si>
  <si>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</si>
  <si>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</si>
  <si>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</si>
  <si>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</si>
  <si>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</si>
  <si>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</si>
  <si>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</si>
  <si>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</si>
  <si>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</si>
  <si>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</si>
  <si>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</si>
  <si>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</si>
  <si>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</si>
  <si>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</si>
  <si>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</si>
  <si>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</si>
  <si>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</si>
  <si>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</si>
  <si>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</si>
  <si>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</si>
  <si>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</si>
  <si>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</si>
  <si>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</si>
  <si>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</si>
  <si>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</si>
  <si>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</si>
  <si>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</si>
  <si>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</si>
  <si>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</si>
  <si>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</si>
  <si>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</si>
  <si>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</si>
  <si>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</si>
  <si>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</si>
  <si>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</si>
  <si>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</si>
  <si>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</si>
  <si>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</si>
  <si>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</si>
  <si>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</si>
  <si>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</si>
  <si>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</si>
  <si>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</si>
  <si>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</si>
  <si>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</si>
  <si>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</si>
  <si>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</si>
  <si>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</si>
  <si>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</si>
  <si>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</si>
  <si>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</si>
  <si>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</si>
  <si>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</si>
  <si>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</si>
  <si>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</si>
  <si>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</si>
  <si>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</si>
  <si>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</si>
  <si>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</si>
  <si>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</si>
  <si>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</si>
  <si>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</si>
  <si>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</si>
  <si>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</si>
  <si>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</si>
  <si>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</si>
  <si>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</si>
  <si>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</si>
  <si>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</si>
  <si>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</si>
  <si>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</si>
  <si>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</si>
  <si>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</si>
  <si>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</si>
  <si>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</si>
  <si>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</si>
  <si>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</si>
  <si>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</si>
  <si>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</si>
  <si>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</si>
  <si>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</si>
  <si>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</si>
  <si>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</si>
  <si>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</si>
  <si>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</si>
  <si>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</si>
  <si>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</si>
  <si>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</si>
  <si>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</si>
  <si>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</si>
  <si>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</si>
  <si>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</si>
  <si>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</si>
  <si>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</si>
  <si>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</si>
  <si>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</si>
  <si>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</si>
  <si>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</si>
  <si>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</si>
  <si>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</si>
  <si>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</si>
  <si>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</si>
  <si>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</si>
  <si>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</si>
  <si>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</si>
  <si>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</si>
  <si>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</si>
  <si>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</si>
  <si>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</si>
  <si>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</si>
  <si>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</si>
  <si>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</si>
  <si>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</si>
  <si>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</si>
  <si>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</si>
  <si>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</si>
  <si>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</si>
  <si>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</si>
  <si>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</si>
  <si>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</si>
  <si>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</si>
  <si>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</si>
  <si>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</si>
  <si>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</si>
  <si>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</si>
  <si>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</si>
  <si>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</si>
  <si>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</si>
  <si>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</si>
  <si>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</si>
  <si>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</si>
  <si>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</si>
  <si>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</si>
  <si>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</si>
  <si>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</si>
  <si>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</si>
  <si>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</si>
  <si>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</si>
  <si>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</si>
  <si>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</si>
  <si>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</si>
  <si>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</si>
  <si>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</si>
  <si>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</si>
  <si>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</si>
  <si>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</si>
  <si>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</si>
  <si>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</si>
  <si>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</si>
  <si>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</si>
  <si>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</si>
  <si>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</si>
  <si>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</si>
  <si>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</si>
  <si>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</si>
  <si>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</si>
  <si>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</si>
  <si>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</si>
  <si>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</si>
  <si>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</si>
  <si>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</si>
  <si>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</si>
  <si>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</si>
  <si>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</si>
  <si>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</si>
  <si>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</si>
  <si>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</si>
  <si>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</si>
  <si>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</si>
  <si>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</si>
  <si>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</si>
  <si>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</si>
  <si>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</si>
  <si>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</si>
  <si>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</si>
  <si>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</si>
  <si>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</si>
  <si>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</si>
  <si>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</si>
  <si>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</si>
  <si>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</si>
  <si>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</si>
  <si>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</si>
  <si>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</si>
  <si>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</si>
  <si>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</si>
  <si>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</si>
  <si>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</si>
  <si>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</si>
  <si>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</si>
  <si>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</si>
  <si>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</si>
  <si>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</si>
  <si>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</si>
  <si>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</si>
  <si>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</si>
  <si>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</si>
  <si>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</si>
  <si>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</si>
  <si>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</si>
  <si>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</si>
  <si>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</si>
  <si>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</si>
  <si>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</si>
  <si>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</si>
  <si>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</si>
  <si>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</si>
  <si>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</si>
  <si>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</si>
  <si>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</si>
  <si>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</si>
  <si>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</si>
  <si>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</si>
  <si>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</si>
  <si>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</si>
  <si>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</si>
  <si>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</si>
  <si>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</si>
  <si>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</si>
  <si>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</si>
  <si>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</si>
  <si>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</si>
  <si>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</si>
  <si>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</si>
  <si>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</si>
  <si>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</si>
  <si>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</si>
  <si>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</si>
  <si>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</si>
  <si>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</si>
  <si>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</si>
  <si>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</si>
  <si>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</si>
  <si>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</si>
  <si>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</si>
  <si>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</si>
  <si>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</si>
  <si>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</si>
  <si>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</si>
  <si>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</si>
  <si>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</si>
  <si>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</si>
  <si>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</si>
  <si>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</si>
  <si>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</si>
  <si>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</si>
  <si>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</si>
  <si>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</si>
  <si>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</si>
  <si>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</si>
  <si>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</si>
  <si>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</si>
  <si>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</si>
  <si>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</si>
  <si>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</si>
  <si>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</si>
  <si>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</si>
  <si>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</si>
  <si>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</si>
  <si>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</si>
  <si>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</si>
  <si>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</si>
  <si>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</si>
  <si>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</si>
  <si>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</si>
  <si>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</si>
  <si>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</si>
  <si>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</si>
  <si>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</si>
  <si>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</si>
  <si>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</si>
  <si>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</si>
  <si>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</si>
  <si>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</si>
  <si>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</si>
  <si>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</si>
  <si>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</si>
  <si>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</si>
  <si>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</si>
  <si>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</si>
  <si>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</si>
  <si>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</si>
  <si>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</si>
  <si>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</si>
  <si>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</si>
  <si>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</si>
  <si>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</si>
  <si>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</si>
  <si>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</si>
  <si>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</si>
  <si>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</si>
  <si>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</si>
  <si>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</si>
  <si>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</si>
  <si>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</si>
  <si>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</si>
  <si>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</si>
  <si>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</si>
  <si>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</si>
  <si>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</si>
  <si>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</si>
  <si>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</si>
  <si>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</si>
  <si>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</si>
  <si>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</si>
  <si>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</si>
  <si>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</si>
  <si>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</si>
  <si>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</si>
  <si>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</si>
  <si>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</si>
  <si>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</si>
  <si>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</si>
  <si>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</si>
  <si>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</si>
  <si>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</si>
  <si>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</si>
  <si>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</si>
  <si>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</si>
  <si>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</si>
  <si>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</si>
  <si>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</si>
  <si>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</si>
  <si>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</si>
  <si>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</si>
  <si>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</si>
  <si>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</si>
  <si>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</si>
  <si>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</si>
  <si>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</si>
  <si>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</si>
  <si>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</si>
  <si>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</si>
  <si>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</si>
  <si>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</si>
  <si>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</si>
  <si>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</si>
  <si>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</si>
  <si>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</si>
  <si>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</si>
  <si>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</si>
  <si>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</si>
  <si>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</si>
  <si>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</si>
  <si>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</si>
  <si>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</si>
  <si>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</si>
  <si>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</si>
  <si>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</si>
  <si>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</si>
  <si>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</si>
  <si>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</si>
  <si>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</si>
  <si>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</si>
  <si>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</si>
  <si>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</si>
  <si>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</si>
  <si>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</si>
  <si>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</si>
  <si>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</si>
  <si>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</si>
  <si>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</si>
  <si>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</si>
  <si>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</si>
  <si>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</si>
  <si>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</si>
  <si>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</si>
  <si>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</si>
  <si>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</si>
  <si>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</si>
  <si>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</si>
  <si>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</si>
  <si>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</si>
  <si>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</si>
  <si>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</si>
  <si>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</si>
  <si>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</si>
  <si>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</si>
  <si>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</si>
  <si>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</si>
  <si>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</si>
  <si>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</si>
  <si>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</si>
  <si>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</si>
  <si>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</si>
  <si>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</si>
  <si>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</si>
  <si>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</si>
  <si>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</si>
  <si>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</si>
  <si>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</si>
  <si>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</si>
  <si>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</si>
  <si>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</si>
  <si>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</si>
  <si>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</si>
  <si>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</si>
  <si>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</si>
  <si>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</si>
  <si>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</si>
  <si>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</si>
  <si>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</si>
  <si>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</si>
  <si>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</si>
  <si>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</si>
  <si>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</si>
  <si>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</si>
  <si>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</si>
  <si>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</si>
  <si>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</si>
  <si>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</si>
  <si>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</si>
  <si>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</si>
  <si>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</si>
  <si>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</si>
  <si>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</si>
  <si>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</si>
  <si>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</si>
  <si>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</si>
  <si>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</si>
  <si>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</si>
  <si>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</si>
  <si>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</si>
  <si>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</si>
  <si>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</si>
  <si>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</si>
  <si>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</si>
  <si>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</si>
  <si>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</si>
  <si>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</si>
  <si>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</si>
  <si>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</si>
  <si>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</si>
  <si>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</si>
  <si>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</si>
  <si>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</si>
  <si>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</si>
  <si>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</si>
  <si>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</si>
  <si>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</si>
  <si>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</si>
  <si>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</si>
  <si>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</si>
  <si>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</si>
  <si>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</si>
  <si>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</si>
  <si>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</si>
  <si>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</si>
  <si>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</si>
  <si>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</si>
  <si>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</si>
  <si>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</si>
  <si>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</si>
  <si>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</si>
  <si>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</si>
  <si>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</si>
  <si>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</si>
  <si>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</si>
  <si>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</si>
  <si>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</si>
  <si>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</si>
  <si>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</si>
  <si>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</si>
  <si>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</si>
  <si>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</si>
  <si>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</si>
  <si>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</si>
  <si>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</si>
  <si>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</si>
  <si>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</si>
  <si>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</si>
  <si>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</si>
  <si>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</si>
  <si>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</si>
  <si>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</si>
  <si>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</si>
  <si>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</si>
  <si>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</si>
  <si>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</si>
  <si>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</si>
  <si>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</si>
  <si>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</si>
  <si>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</si>
  <si>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</si>
  <si>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</si>
  <si>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</si>
  <si>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</si>
  <si>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</si>
  <si>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</si>
  <si>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</si>
  <si>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</si>
  <si>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</si>
  <si>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</si>
  <si>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</si>
  <si>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</si>
  <si>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</si>
  <si>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</si>
  <si>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</si>
  <si>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</si>
  <si>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</si>
  <si>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</si>
  <si>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</si>
  <si>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</si>
  <si>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</si>
  <si>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</si>
  <si>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</si>
  <si>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</si>
  <si>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</si>
  <si>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</si>
  <si>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</si>
  <si>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</si>
  <si>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</si>
  <si>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</si>
  <si>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</si>
  <si>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</si>
  <si>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</si>
  <si>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</si>
  <si>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</si>
  <si>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</si>
  <si>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</si>
  <si>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</si>
  <si>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</si>
  <si>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</si>
  <si>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</si>
  <si>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</si>
  <si>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</si>
  <si>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</si>
  <si>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</si>
  <si>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</si>
  <si>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</si>
  <si>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</si>
  <si>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</si>
  <si>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</si>
  <si>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</si>
  <si>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</si>
  <si>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</si>
  <si>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</si>
  <si>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</si>
  <si>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</si>
  <si>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</si>
  <si>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</si>
  <si>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</si>
  <si>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</si>
  <si>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</si>
  <si>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</si>
  <si>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</si>
  <si>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</si>
  <si>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</si>
  <si>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</si>
  <si>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</si>
  <si>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</si>
  <si>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</si>
  <si>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</si>
  <si>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</si>
  <si>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</si>
  <si>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</si>
  <si>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</si>
  <si>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</si>
  <si>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</si>
  <si>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</si>
  <si>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</si>
  <si>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</si>
  <si>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</si>
  <si>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</si>
  <si>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</si>
  <si>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</si>
  <si>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</si>
  <si>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</si>
  <si>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</si>
  <si>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</si>
  <si>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</si>
  <si>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</si>
  <si>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</si>
  <si>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</si>
  <si>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</si>
  <si>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</si>
  <si>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</si>
  <si>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</si>
  <si>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</si>
  <si>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</si>
  <si>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</si>
  <si>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</si>
  <si>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</si>
  <si>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</si>
  <si>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</si>
  <si>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</si>
  <si>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</si>
  <si>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</si>
  <si>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</si>
  <si>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</si>
  <si>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</si>
  <si>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</si>
  <si>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</si>
  <si>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</si>
  <si>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</si>
  <si>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</si>
  <si>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</si>
  <si>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</si>
  <si>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</si>
  <si>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</si>
  <si>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</si>
  <si>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</si>
  <si>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</si>
  <si>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</si>
  <si>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</si>
  <si>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</si>
  <si>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</si>
  <si>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</si>
  <si>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</si>
  <si>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</si>
  <si>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</si>
  <si>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</si>
  <si>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</si>
  <si>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</si>
  <si>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</si>
  <si>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</si>
  <si>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</si>
  <si>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</si>
  <si>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</si>
  <si>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</si>
  <si>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</si>
  <si>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</si>
  <si>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</si>
  <si>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</si>
  <si>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</si>
  <si>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</si>
  <si>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</si>
  <si>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</si>
  <si>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</si>
  <si>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</si>
  <si>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</si>
  <si>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</si>
  <si>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</si>
  <si>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</si>
  <si>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</si>
  <si>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</si>
  <si>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</si>
  <si>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</si>
  <si>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</si>
  <si>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</si>
  <si>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</si>
  <si>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</si>
  <si>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</si>
  <si>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</si>
  <si>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</si>
  <si>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</si>
  <si>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</si>
  <si>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</si>
  <si>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</si>
  <si>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</si>
  <si>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</si>
  <si>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</si>
  <si>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</si>
  <si>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</si>
  <si>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</si>
  <si>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</si>
  <si>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</si>
  <si>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</si>
  <si>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</si>
  <si>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</si>
  <si>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</si>
  <si>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</si>
  <si>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</si>
  <si>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</si>
  <si>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</si>
  <si>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</si>
  <si>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</si>
  <si>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</si>
  <si>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</si>
  <si>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</si>
  <si>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</si>
  <si>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</si>
  <si>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</si>
  <si>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</si>
  <si>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</si>
  <si>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</si>
  <si>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</si>
  <si>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</si>
  <si>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</si>
  <si>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</si>
  <si>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</si>
  <si>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</si>
  <si>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</si>
  <si>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</si>
  <si>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</si>
  <si>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</si>
  <si>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</si>
  <si>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</si>
  <si>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</si>
  <si>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</si>
  <si>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</si>
  <si>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</si>
  <si>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</si>
  <si>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</si>
  <si>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</si>
  <si>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</si>
  <si>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</si>
  <si>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</si>
  <si>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</si>
  <si>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</si>
  <si>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</si>
  <si>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</si>
  <si>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</si>
  <si>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</si>
  <si>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</si>
  <si>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</si>
  <si>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</si>
  <si>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</si>
  <si>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</si>
  <si>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</si>
  <si>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</si>
  <si>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</si>
  <si>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</si>
  <si>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</si>
  <si>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</si>
  <si>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</si>
  <si>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</si>
  <si>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</si>
  <si>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</si>
  <si>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</si>
  <si>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</si>
  <si>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</si>
  <si>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</si>
  <si>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</si>
  <si>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</si>
  <si>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</si>
  <si>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</si>
  <si>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</si>
  <si>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</si>
  <si>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</si>
  <si>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</si>
  <si>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</si>
  <si>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</si>
  <si>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</si>
  <si>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</si>
  <si>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</si>
  <si>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</si>
  <si>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</si>
  <si>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</si>
  <si>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</si>
  <si>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</si>
  <si>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</si>
  <si>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</si>
  <si>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</si>
  <si>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</si>
  <si>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</si>
  <si>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</si>
  <si>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</si>
  <si>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</si>
  <si>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</si>
  <si>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</si>
  <si>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</si>
  <si>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</si>
  <si>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</si>
  <si>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</si>
  <si>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</si>
  <si>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</si>
  <si>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</si>
  <si>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</si>
  <si>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</si>
  <si>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</si>
  <si>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</si>
  <si>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</si>
  <si>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</si>
  <si>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</si>
  <si>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</si>
  <si>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</si>
  <si>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</si>
  <si>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</si>
  <si>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</si>
  <si>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</si>
  <si>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</si>
  <si>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</si>
  <si>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</si>
  <si>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</si>
  <si>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</si>
  <si>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</si>
  <si>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</si>
  <si>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</si>
  <si>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</si>
  <si>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</si>
  <si>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</si>
  <si>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</si>
  <si>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</si>
  <si>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</si>
  <si>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</si>
  <si>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</si>
  <si>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</si>
  <si>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</si>
  <si>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</si>
  <si>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</si>
  <si>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</si>
  <si>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</si>
  <si>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</si>
  <si>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</si>
  <si>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</si>
  <si>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</si>
  <si>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</si>
  <si>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</si>
  <si>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</si>
  <si>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</si>
  <si>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</si>
  <si>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</si>
  <si>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</si>
  <si>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</si>
  <si>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</si>
  <si>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</si>
  <si>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</si>
  <si>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</si>
  <si>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</si>
  <si>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</si>
  <si>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</si>
  <si>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</si>
  <si>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</si>
  <si>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</si>
  <si>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</si>
  <si>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</si>
  <si>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</si>
  <si>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</si>
  <si>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</si>
  <si>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</si>
  <si>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</si>
  <si>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</si>
  <si>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</si>
  <si>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</si>
  <si>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</si>
  <si>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</si>
  <si>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</si>
  <si>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</si>
  <si>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</si>
  <si>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</si>
  <si>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</si>
  <si>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</si>
  <si>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</si>
  <si>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</si>
  <si>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</si>
  <si>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</si>
  <si>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</si>
  <si>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</si>
  <si>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</si>
  <si>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</si>
  <si>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</si>
  <si>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</si>
  <si>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</si>
  <si>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</si>
  <si>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</si>
  <si>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</si>
  <si>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</si>
  <si>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</si>
  <si>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</si>
  <si>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</si>
  <si>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</si>
  <si>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</si>
  <si>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</si>
  <si>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</si>
  <si>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</si>
  <si>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</si>
  <si>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</si>
  <si>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</si>
  <si>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</si>
  <si>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</si>
  <si>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</si>
  <si>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</si>
  <si>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</si>
  <si>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</si>
  <si>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</si>
  <si>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</si>
  <si>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</si>
  <si>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</si>
  <si>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</si>
  <si>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</si>
  <si>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</si>
  <si>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</si>
  <si>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</si>
  <si>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</si>
  <si>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</si>
  <si>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</si>
  <si>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</si>
  <si>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</si>
  <si>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</si>
  <si>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</si>
  <si>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</si>
  <si>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</si>
  <si>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</si>
  <si>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</si>
  <si>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</si>
  <si>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</si>
  <si>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</si>
  <si>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</si>
  <si>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</si>
  <si>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</si>
  <si>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</si>
  <si>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</si>
  <si>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</si>
  <si>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</si>
  <si>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</si>
  <si>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</si>
  <si>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</si>
  <si>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</si>
  <si>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</si>
  <si>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</si>
  <si>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</si>
  <si>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</si>
  <si>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</si>
  <si>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</si>
  <si>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</si>
  <si>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</si>
  <si>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</si>
  <si>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</si>
  <si>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</si>
  <si>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</si>
  <si>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</si>
  <si>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</si>
  <si>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</si>
  <si>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</si>
  <si>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</si>
  <si>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</si>
  <si>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</si>
  <si>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</si>
  <si>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</si>
  <si>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</si>
  <si>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</si>
  <si>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</si>
  <si>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</si>
  <si>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</si>
  <si>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</si>
  <si>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</si>
  <si>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</si>
  <si>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</si>
  <si>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</si>
  <si>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</si>
  <si>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</si>
  <si>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</si>
  <si>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</si>
  <si>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</si>
  <si>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</si>
  <si>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</si>
  <si>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</si>
  <si>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</si>
  <si>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</si>
  <si>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</si>
  <si>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</si>
  <si>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</si>
  <si>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</si>
  <si>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</si>
  <si>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</si>
  <si>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</si>
  <si>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</si>
  <si>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</si>
  <si>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</si>
  <si>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</si>
  <si>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</si>
  <si>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</si>
  <si>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</si>
  <si>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</si>
  <si>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</si>
  <si>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</si>
  <si>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</si>
  <si>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</si>
  <si>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</si>
  <si>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</si>
  <si>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</si>
  <si>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</si>
  <si>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</si>
  <si>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</si>
  <si>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</si>
  <si>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</si>
  <si>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</si>
  <si>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</si>
  <si>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</si>
  <si>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</si>
  <si>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</si>
  <si>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</si>
  <si>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</si>
  <si>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</si>
  <si>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</si>
  <si>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</si>
  <si>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</si>
  <si>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</si>
  <si>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</si>
  <si>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</si>
  <si>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</si>
  <si>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</si>
  <si>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</si>
  <si>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</si>
  <si>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</si>
  <si>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</si>
  <si>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</si>
  <si>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</si>
  <si>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</si>
  <si>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</si>
  <si>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</si>
  <si>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</si>
  <si>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</si>
  <si>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</si>
  <si>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</si>
  <si>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</si>
  <si>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</si>
  <si>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</si>
  <si>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</si>
  <si>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</si>
  <si>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</si>
  <si>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</si>
  <si>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</si>
  <si>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</si>
  <si>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</si>
  <si>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</si>
  <si>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</si>
  <si>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</si>
  <si>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</si>
  <si>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</si>
  <si>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</si>
  <si>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</si>
  <si>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</si>
  <si>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</si>
  <si>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</si>
  <si>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</si>
  <si>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</si>
  <si>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</si>
  <si>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</si>
  <si>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</si>
  <si>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</si>
  <si>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</si>
  <si>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</si>
  <si>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</si>
  <si>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</si>
  <si>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</si>
  <si>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</si>
  <si>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</si>
  <si>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</si>
  <si>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</si>
  <si>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</si>
  <si>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</si>
  <si>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</si>
  <si>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</si>
  <si>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</si>
  <si>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</si>
  <si>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</si>
  <si>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</si>
  <si>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</si>
  <si>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</si>
  <si>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</si>
  <si>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</si>
  <si>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</si>
  <si>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</si>
  <si>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</si>
  <si>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</si>
  <si>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</si>
  <si>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</si>
  <si>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</si>
  <si>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</si>
  <si>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</si>
  <si>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</si>
  <si>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</si>
  <si>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</si>
  <si>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</si>
  <si>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</si>
  <si>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</si>
  <si>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</si>
  <si>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</si>
  <si>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</si>
  <si>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</si>
  <si>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</si>
  <si>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</si>
  <si>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</si>
  <si>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</si>
  <si>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</si>
  <si>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</si>
  <si>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</si>
  <si>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</si>
  <si>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</si>
  <si>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</si>
  <si>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</si>
  <si>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</si>
  <si>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</si>
  <si>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</si>
  <si>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</si>
  <si>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</si>
  <si>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</si>
  <si>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</si>
  <si>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</si>
  <si>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</si>
  <si>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</si>
  <si>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</si>
  <si>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</si>
  <si>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</si>
  <si>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</si>
  <si>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</si>
  <si>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</si>
  <si>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</si>
  <si>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</si>
  <si>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</si>
  <si>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</si>
  <si>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</si>
  <si>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</si>
  <si>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</si>
  <si>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</si>
  <si>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</si>
  <si>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</si>
  <si>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</si>
  <si>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</si>
  <si>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</si>
  <si>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</si>
  <si>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</si>
  <si>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</si>
  <si>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</si>
  <si>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</si>
  <si>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</si>
  <si>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</si>
  <si>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</si>
  <si>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</si>
  <si>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</si>
  <si>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</si>
  <si>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</si>
  <si>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</si>
  <si>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</si>
  <si>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</si>
  <si>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</si>
  <si>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</si>
  <si>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</si>
  <si>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</si>
  <si>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</si>
  <si>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</si>
  <si>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</si>
  <si>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</si>
  <si>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</si>
  <si>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</si>
  <si>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</si>
  <si>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</si>
  <si>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</si>
  <si>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</si>
  <si>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</si>
  <si>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</si>
  <si>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</si>
  <si>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</si>
  <si>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</si>
  <si>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</si>
  <si>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</si>
  <si>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</si>
  <si>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</si>
  <si>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</si>
  <si>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</si>
  <si>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</si>
  <si>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</si>
  <si>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</si>
  <si>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</si>
  <si>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</si>
  <si>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</si>
  <si>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</si>
  <si>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</si>
  <si>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</si>
  <si>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</si>
  <si>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</si>
  <si>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</si>
  <si>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</si>
  <si>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</si>
  <si>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</si>
  <si>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</si>
  <si>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</si>
  <si>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</si>
  <si>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</si>
  <si>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</si>
  <si>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</si>
  <si>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</si>
  <si>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</si>
  <si>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</si>
  <si>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</si>
  <si>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</si>
  <si>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</si>
  <si>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</si>
  <si>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</si>
  <si>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</si>
  <si>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</si>
  <si>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</si>
  <si>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</si>
  <si>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</si>
  <si>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</si>
  <si>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</si>
  <si>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</si>
  <si>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</si>
  <si>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</si>
  <si>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</si>
  <si>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</si>
  <si>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</si>
  <si>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</si>
  <si>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</si>
  <si>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</si>
  <si>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</si>
  <si>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</si>
  <si>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</si>
  <si>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</si>
  <si>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</si>
  <si>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</si>
  <si>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</si>
  <si>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</si>
  <si>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</si>
  <si>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</si>
  <si>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</si>
  <si>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</si>
  <si>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</si>
  <si>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</si>
  <si>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</si>
  <si>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</si>
  <si>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</si>
  <si>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</si>
  <si>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</si>
  <si>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</si>
  <si>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</si>
  <si>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</si>
  <si>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</si>
  <si>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</si>
  <si>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</si>
  <si>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</si>
  <si>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</si>
  <si>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</si>
  <si>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</si>
  <si>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</si>
  <si>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</si>
  <si>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</si>
  <si>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</si>
  <si>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</si>
  <si>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</si>
  <si>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</si>
  <si>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</si>
  <si>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</si>
  <si>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</si>
  <si>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</si>
  <si>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</si>
  <si>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</si>
  <si>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</si>
  <si>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</si>
  <si>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</si>
  <si>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</si>
  <si>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</si>
  <si>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</si>
  <si>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</si>
  <si>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</si>
  <si>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</si>
  <si>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</si>
  <si>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</si>
  <si>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</si>
  <si>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</si>
  <si>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</si>
  <si>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</si>
  <si>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</si>
  <si>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</si>
  <si>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</si>
  <si>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</si>
  <si>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</si>
  <si>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</si>
  <si>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</si>
  <si>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</si>
  <si>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</si>
  <si>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</si>
  <si>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</si>
  <si>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</si>
  <si>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</si>
  <si>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</si>
  <si>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</si>
  <si>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</si>
  <si>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</si>
  <si>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</si>
  <si>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</si>
  <si>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</si>
  <si>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</si>
  <si>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</si>
  <si>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</si>
  <si>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</si>
  <si>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</si>
  <si>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</si>
  <si>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</si>
  <si>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</si>
  <si>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</si>
  <si>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</si>
  <si>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</si>
  <si>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</si>
  <si>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</si>
  <si>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</si>
  <si>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</si>
  <si>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</si>
  <si>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</si>
  <si>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</si>
  <si>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</si>
  <si>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</si>
  <si>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</si>
  <si>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</si>
  <si>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</si>
  <si>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</si>
  <si>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</si>
  <si>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</si>
  <si>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</si>
  <si>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</si>
  <si>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</si>
  <si>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</si>
  <si>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</si>
  <si>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</si>
  <si>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</si>
  <si>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</si>
  <si>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</si>
  <si>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</si>
  <si>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</si>
  <si>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</si>
  <si>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</si>
  <si>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</si>
  <si>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</si>
  <si>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</si>
  <si>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</si>
  <si>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</si>
  <si>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</si>
  <si>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</si>
  <si>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</si>
  <si>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</si>
  <si>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</si>
  <si>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</si>
  <si>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</si>
  <si>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</si>
  <si>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</si>
  <si>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</si>
  <si>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</si>
  <si>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</si>
  <si>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</si>
  <si>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</si>
  <si>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</si>
  <si>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</si>
  <si>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</si>
  <si>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</si>
  <si>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</si>
  <si>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</si>
  <si>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</si>
  <si>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</si>
  <si>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</si>
  <si>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</si>
  <si>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</si>
  <si>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</si>
  <si>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</si>
  <si>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</si>
  <si>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</si>
  <si>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</si>
  <si>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</si>
  <si>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</si>
  <si>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</si>
  <si>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</si>
  <si>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</si>
  <si>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</si>
  <si>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</si>
  <si>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</si>
  <si>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</si>
  <si>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</si>
  <si>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</si>
  <si>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</si>
  <si>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</si>
  <si>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</si>
  <si>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</si>
  <si>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</si>
  <si>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</si>
  <si>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</si>
  <si>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</si>
  <si>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</si>
  <si>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</si>
  <si>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</si>
  <si>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</si>
  <si>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</si>
  <si>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</si>
  <si>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</si>
  <si>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</si>
  <si>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</si>
  <si>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</si>
  <si>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</si>
  <si>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</si>
  <si>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</si>
  <si>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</si>
  <si>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</si>
  <si>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</si>
  <si>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</si>
  <si>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</si>
  <si>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</si>
  <si>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</si>
  <si>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</si>
  <si>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</si>
  <si>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</si>
  <si>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</si>
  <si>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</si>
  <si>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</si>
  <si>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</si>
  <si>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</si>
  <si>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</si>
  <si>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</si>
  <si>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</si>
  <si>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</si>
  <si>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</si>
  <si>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</si>
  <si>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</si>
  <si>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</si>
  <si>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</si>
  <si>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</si>
  <si>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</si>
  <si>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</si>
  <si>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</si>
  <si>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</si>
  <si>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</si>
  <si>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</si>
  <si>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</si>
  <si>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</si>
  <si>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</si>
  <si>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</si>
  <si>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</si>
  <si>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</si>
  <si>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</si>
  <si>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</si>
  <si>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</si>
  <si>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</si>
  <si>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</si>
  <si>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</si>
  <si>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</si>
  <si>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</si>
  <si>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</si>
  <si>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</si>
  <si>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</si>
  <si>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</si>
  <si>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</si>
  <si>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</si>
  <si>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</si>
  <si>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</si>
  <si>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</si>
  <si>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</si>
  <si>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</si>
  <si>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</si>
  <si>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</si>
  <si>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</si>
  <si>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</si>
  <si>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</si>
  <si>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</si>
  <si>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</si>
  <si>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</si>
  <si>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</si>
  <si>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</si>
  <si>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</si>
  <si>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</si>
  <si>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</si>
  <si>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</si>
  <si>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</si>
  <si>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</si>
  <si>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</si>
  <si>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</si>
  <si>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</si>
  <si>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</si>
  <si>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</si>
  <si>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</si>
  <si>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</si>
  <si>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</si>
  <si>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</si>
  <si>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</si>
  <si>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</si>
  <si>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</si>
  <si>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</si>
  <si>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</si>
  <si>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</si>
  <si>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</si>
  <si>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</si>
  <si>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</si>
  <si>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</si>
  <si>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</si>
  <si>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</si>
  <si>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</si>
  <si>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</si>
  <si>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</si>
  <si>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</si>
  <si>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</si>
  <si>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</si>
  <si>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</si>
  <si>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</si>
  <si>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</si>
  <si>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</si>
  <si>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</si>
  <si>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</si>
  <si>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</si>
  <si>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</si>
  <si>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</si>
  <si>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</si>
  <si>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</si>
  <si>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</si>
  <si>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</si>
  <si>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</si>
  <si>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</si>
  <si>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</si>
  <si>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</si>
  <si>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</si>
  <si>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</si>
  <si>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</si>
  <si>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</si>
  <si>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</si>
  <si>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</si>
  <si>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</si>
  <si>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</si>
  <si>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</si>
  <si>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</si>
  <si>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</si>
  <si>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</si>
  <si>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</si>
  <si>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</si>
  <si>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</si>
  <si>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</si>
  <si>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</si>
  <si>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</si>
  <si>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</si>
  <si>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</si>
  <si>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</si>
  <si>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</si>
  <si>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</si>
  <si>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</si>
  <si>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</si>
  <si>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</si>
  <si>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</si>
  <si>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</si>
  <si>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</si>
  <si>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</si>
  <si>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</si>
  <si>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</si>
  <si>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</si>
  <si>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</si>
  <si>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</si>
  <si>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</si>
  <si>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</si>
  <si>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</si>
  <si>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</si>
  <si>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</si>
  <si>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</si>
  <si>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</si>
  <si>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</si>
  <si>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</si>
  <si>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</si>
  <si>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</si>
  <si>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</si>
  <si>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</si>
  <si>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</si>
  <si>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</si>
  <si>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</si>
  <si>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</si>
  <si>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</si>
  <si>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</si>
  <si>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</si>
  <si>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</si>
  <si>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</si>
  <si>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</si>
  <si>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</si>
  <si>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</si>
  <si>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</si>
  <si>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</si>
  <si>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</si>
  <si>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</si>
  <si>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</si>
  <si>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</si>
  <si>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</si>
  <si>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</si>
  <si>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</si>
  <si>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</si>
  <si>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</si>
  <si>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</si>
  <si>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</si>
  <si>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</si>
  <si>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</si>
  <si>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</si>
  <si>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</si>
  <si>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</si>
  <si>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</si>
  <si>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</si>
  <si>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</si>
  <si>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</si>
  <si>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</si>
  <si>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</si>
  <si>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</si>
  <si>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</si>
  <si>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</si>
  <si>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</si>
  <si>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</si>
  <si>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</si>
  <si>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</si>
  <si>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</si>
  <si>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</si>
  <si>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</si>
  <si>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</si>
  <si>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</si>
  <si>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</si>
  <si>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</si>
  <si>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</si>
  <si>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</si>
  <si>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</si>
  <si>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</si>
  <si>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</si>
  <si>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</si>
  <si>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</si>
  <si>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</si>
  <si>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</si>
  <si>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</si>
  <si>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</si>
  <si>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</si>
  <si>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</si>
  <si>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</si>
  <si>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</si>
  <si>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</si>
  <si>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</si>
  <si>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</si>
  <si>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</si>
  <si>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</si>
  <si>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</si>
  <si>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</si>
  <si>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</si>
  <si>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</si>
  <si>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</si>
  <si>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</si>
  <si>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</si>
  <si>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</si>
  <si>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</si>
  <si>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</si>
  <si>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</si>
  <si>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</si>
  <si>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</si>
  <si>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</si>
  <si>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</si>
  <si>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</si>
  <si>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</si>
  <si>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</si>
  <si>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</si>
  <si>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</si>
  <si>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</si>
  <si>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</si>
  <si>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</si>
  <si>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</si>
  <si>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</si>
  <si>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</si>
  <si>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</si>
  <si>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</si>
  <si>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</si>
  <si>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</si>
  <si>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</si>
  <si>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</si>
  <si>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</si>
  <si>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</si>
  <si>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</si>
  <si>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</si>
  <si>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</si>
  <si>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</si>
  <si>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</si>
  <si>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</si>
  <si>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</si>
  <si>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</si>
  <si>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</si>
  <si>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</si>
  <si>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</si>
  <si>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</si>
  <si>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</si>
  <si>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</si>
  <si>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</si>
  <si>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</si>
  <si>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</si>
  <si>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</si>
  <si>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</si>
  <si>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</si>
  <si>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</si>
  <si>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</si>
  <si>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</si>
  <si>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</si>
  <si>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</si>
  <si>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</si>
  <si>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</si>
  <si>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</si>
  <si>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</si>
  <si>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</si>
  <si>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</si>
  <si>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</si>
  <si>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</si>
  <si>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</si>
  <si>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</si>
  <si>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</si>
  <si>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</si>
  <si>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</si>
  <si>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</si>
  <si>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</si>
  <si>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</si>
  <si>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</si>
  <si>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</si>
  <si>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</si>
  <si>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</si>
  <si>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</si>
  <si>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</si>
  <si>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</si>
  <si>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</si>
  <si>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</si>
  <si>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</si>
  <si>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</si>
  <si>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</si>
  <si>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</si>
  <si>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</si>
  <si>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</si>
  <si>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</si>
  <si>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</si>
  <si>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</si>
  <si>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</si>
  <si>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</si>
  <si>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</si>
  <si>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</si>
  <si>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</si>
  <si>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</si>
  <si>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</si>
  <si>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</si>
  <si>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</si>
  <si>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</si>
  <si>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</si>
  <si>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</si>
  <si>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</si>
  <si>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</si>
  <si>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</si>
  <si>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</si>
  <si>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</si>
  <si>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</si>
  <si>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</si>
  <si>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</si>
  <si>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</si>
  <si>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</si>
  <si>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</si>
  <si>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</si>
  <si>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</si>
  <si>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</si>
  <si>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</si>
  <si>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</si>
  <si>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</si>
  <si>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</si>
  <si>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</si>
  <si>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</si>
  <si>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</si>
  <si>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</si>
  <si>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</si>
  <si>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</si>
  <si>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</si>
  <si>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</si>
  <si>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</si>
  <si>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</si>
  <si>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</si>
  <si>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</si>
  <si>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</si>
  <si>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</si>
  <si>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</si>
  <si>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</si>
  <si>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</si>
  <si>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</si>
  <si>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</si>
  <si>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</si>
  <si>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</si>
  <si>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</si>
  <si>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</si>
  <si>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</si>
  <si>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</si>
  <si>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</si>
  <si>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</si>
  <si>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</si>
  <si>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</si>
  <si>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</si>
  <si>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</si>
  <si>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</si>
  <si>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</si>
  <si>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</si>
  <si>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</si>
  <si>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</si>
  <si>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</si>
  <si>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</si>
  <si>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</si>
  <si>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</si>
  <si>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</si>
  <si>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</si>
  <si>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</si>
  <si>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</si>
  <si>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</si>
  <si>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</si>
  <si>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</si>
  <si>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</si>
  <si>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</si>
  <si>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</si>
  <si>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</si>
  <si>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</si>
  <si>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</si>
  <si>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</si>
  <si>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</si>
  <si>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</si>
  <si>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</si>
  <si>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</si>
  <si>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</si>
  <si>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</si>
  <si>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</si>
  <si>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</si>
  <si>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</si>
  <si>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</si>
  <si>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</si>
  <si>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</si>
  <si>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</si>
  <si>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</si>
  <si>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</si>
  <si>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</si>
  <si>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</si>
  <si>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</si>
  <si>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</si>
  <si>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</si>
  <si>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</si>
  <si>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</si>
  <si>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</si>
  <si>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</si>
  <si>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</si>
  <si>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</si>
  <si>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</si>
  <si>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</si>
  <si>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</si>
  <si>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</si>
  <si>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</si>
  <si>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</si>
  <si>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</si>
  <si>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</si>
  <si>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</si>
  <si>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</si>
  <si>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</si>
  <si>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</si>
  <si>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</si>
  <si>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</si>
  <si>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</si>
  <si>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</si>
  <si>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</si>
  <si>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</si>
  <si>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</si>
  <si>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</si>
  <si>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</si>
  <si>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</si>
  <si>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</si>
  <si>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</si>
  <si>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</si>
  <si>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</si>
  <si>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</si>
  <si>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</si>
  <si>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</si>
  <si>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</si>
  <si>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</si>
  <si>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</si>
  <si>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</si>
  <si>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</si>
  <si>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</si>
  <si>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</si>
  <si>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</si>
  <si>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</si>
  <si>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</si>
  <si>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</si>
  <si>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</si>
  <si>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</si>
  <si>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</si>
  <si>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</si>
  <si>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</si>
  <si>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</si>
  <si>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</si>
  <si>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</si>
  <si>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</si>
  <si>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</si>
  <si>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</si>
  <si>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</si>
  <si>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</si>
  <si>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</si>
  <si>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</si>
  <si>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</si>
  <si>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</si>
  <si>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</si>
  <si>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</si>
  <si>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</si>
  <si>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</si>
  <si>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</si>
  <si>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</si>
  <si>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</si>
  <si>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</si>
  <si>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</si>
  <si>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</si>
  <si>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</si>
  <si>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</si>
  <si>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</si>
  <si>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</si>
  <si>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</si>
  <si>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</si>
  <si>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</si>
  <si>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</si>
  <si>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</si>
  <si>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</si>
  <si>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</si>
  <si>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</si>
  <si>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</si>
  <si>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</si>
  <si>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</si>
  <si>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</si>
  <si>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</si>
  <si>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</si>
  <si>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</si>
  <si>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</si>
  <si>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</si>
  <si>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</si>
  <si>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</si>
  <si>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</si>
  <si>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</si>
  <si>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</si>
  <si>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</si>
  <si>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</si>
  <si>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</si>
  <si>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</si>
  <si>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</si>
  <si>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</si>
  <si>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</si>
  <si>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</si>
  <si>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</si>
  <si>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</si>
  <si>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</si>
  <si>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</si>
  <si>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</si>
  <si>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</si>
  <si>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</si>
  <si>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</si>
  <si>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</si>
  <si>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</si>
  <si>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</si>
  <si>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</si>
  <si>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</si>
  <si>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</si>
  <si>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</si>
  <si>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</si>
  <si>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</si>
  <si>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</si>
  <si>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</si>
  <si>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</si>
  <si>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</si>
  <si>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</si>
  <si>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</si>
  <si>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</si>
  <si>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</si>
  <si>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</si>
  <si>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</si>
  <si>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</si>
  <si>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</si>
  <si>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</si>
  <si>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</si>
  <si>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</si>
  <si>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</si>
  <si>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</si>
  <si>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</si>
  <si>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</si>
  <si>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</si>
  <si>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</si>
  <si>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</si>
  <si>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</si>
  <si>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</si>
  <si>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</si>
  <si>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</si>
  <si>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</si>
  <si>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</si>
  <si>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</si>
  <si>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</si>
  <si>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</si>
  <si>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</si>
  <si>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</si>
  <si>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</si>
  <si>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</si>
  <si>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</si>
  <si>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</si>
  <si>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</si>
  <si>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</si>
  <si>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</si>
  <si>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</si>
  <si>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</si>
  <si>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</si>
  <si>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</si>
  <si>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</si>
  <si>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</si>
  <si>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</si>
  <si>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</si>
  <si>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</si>
  <si>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</si>
  <si>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</si>
  <si>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</si>
  <si>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</si>
  <si>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</si>
  <si>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</si>
  <si>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</si>
  <si>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</si>
  <si>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</si>
  <si>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</si>
  <si>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</si>
  <si>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</si>
  <si>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</si>
  <si>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</si>
  <si>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</si>
  <si>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</si>
  <si>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</si>
  <si>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</si>
  <si>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40 min</t>
  </si>
  <si>
    <t xml:space="preserve"> PCM-20250215-00000830 </t>
  </si>
  <si>
    <t>LTE site still down and  site located in aramco area access issue need special permission</t>
  </si>
  <si>
    <t>PCM-20251109-00001940</t>
  </si>
  <si>
    <t>Access night issue USF area</t>
  </si>
  <si>
    <t>PCM-20251109-00002064</t>
  </si>
  <si>
    <t>60 Min</t>
  </si>
  <si>
    <t>PCM-20251109-00002079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</si>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</sst>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307.92602523147798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45970.874451157404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45970.874451157404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45970.874451157404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45970.874451157404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45970.874451157404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45970.874451157404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45970.874451157404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45970.874451157404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45970.874451157404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45970.874451157404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45970.874451157404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45970.874451157404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45970.874451157404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45970.874451157404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45970.874451157404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45970.874451157404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45970.874451157404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45970.874451157404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45970.874451157404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45970.874451157404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45970.874451157404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45970.874451157404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45970.874451157404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45970.874451157404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45970.874451157404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45970.874451157404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45970.874451157404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45970.874451157404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45970.874451157404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45970.874451157404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45970.874451157404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45970.874451157404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45970.874451157404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45970.874451157404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45970.874451157404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45970.874451157404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45970.874451157404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45970.874451157404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45970.874451157404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45970.874451157404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45970.874451157404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45970.874451157404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45970.874451157404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45970.874451157404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45970.874451157404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45970.874451157404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45970.874451157404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45970.874451157404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45970.874451157404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45970.874451157404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45970.874451157404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45970.874451157404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45970.874451157404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45970.874451157404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45970.874451157404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45970.874451157404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45970.874451157404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45970.874451157404</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45970.874451157404</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1D11F3F-A172-4E69-BF0D-5C445292308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145.87461319444265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22825</v>
      </c>
      <c r="E4" s="103"/>
      <c r="F4" s="104"/>
      <c r="G4" s="105">
        <f t="shared" ca="1" si="0"/>
        <v>45970.874451157404</v>
      </c>
      <c r="H4" s="104">
        <v>45970.85193287037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45970.874451157404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45970.874451157404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45970.874451157404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45970.874451157404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45970.874451157404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45970.874451157404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45970.874451157404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45970.874451157404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45970.874451157404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45970.874451157404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45970.874451157404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45970.874451157404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45970.874451157404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45970.874451157404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45970.874451157404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45970.874451157404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45970.874451157404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45970.874451157404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45970.874451157404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45970.874451157404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45970.874451157404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45970.874451157404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45970.874451157404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45970.874451157404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45970.874451157404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45970.874451157404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45970.874451157404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45970.874451157404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45970.874451157404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45970.874451157404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45970.874451157404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45970.874451157404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45970.874451157404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45970.874451157404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45970.874451157404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45970.874451157404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45970.874451157404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45970.874451157404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45970.874451157404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45970.874451157404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45970.874451157404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45970.874451157404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45970.874451157404</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45970.874451157404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45970.874451157404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45970.874451157404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45970.874451157404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45970.874451157404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45970.874451157404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45970.874451157404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45970.874451157404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45970.874451157404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45970.874451157404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45970.874451157404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45970.874451157404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45970.874451157404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45970.874451157404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45970.874451157404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45970.874451157404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45970.874451157404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45970.874451157404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45970.874451157404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45970.874451157404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45970.874451157404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45970.874451157404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45970.874451157404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45970.874451157404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45970.874451157404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45970.874451157404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45970.874451157404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45970.874451157404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45970.874451157404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45970.874451157404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45970.874451157404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45970.874451157404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45970.874451157404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45970.874451157404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45970.874451157404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45970.874451157404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45970.874451157404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45970.874451157404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45970.874451157404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45970.874451157404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45970.874451157404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45970.874451157404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45970.874451157404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45970.874451157404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45970.874451157404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45970.874451157404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45970.874451157404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45970.874451157404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45970.874451157404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45970.874451157404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45970.874451157404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45970.874451157404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45970.874451157404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45970.874451157404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45970.874451157404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45970.874451157404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45970.874451157404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45970.874451157404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45970.874451157404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45970.874451157404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45970.874451157404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45970.874451157404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45970.874451157404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45970.874451157404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45970.874451157404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45970.874451157404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45970.874451157404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45970.874451157404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45970.874451157404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45970.874451157404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45970.874451157404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45970.874451157404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45970.874451157404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45970.874451157404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45970.874451157404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45970.874451157404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45970.874451157404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45970.874451157404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45970.874451157404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45970.874451157404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45970.874451157404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45970.874451157404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45970.874451157404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45970.874451157404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45970.874451157404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45970.874451157404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45970.874451157404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45970.874451157404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45970.874451157404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45970.874451157404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45970.874451157404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45970.874451157404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45970.874451157404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45970.874451157404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45970.874451157404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45970.874451157404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45970.874451157404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45970.874451157404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45970.874451157404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45970.874451157404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45970.874451157404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45970.874451157404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45970.874451157404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45970.874451157404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45970.874451157404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45970.874451157404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45970.874451157404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45970.874451157404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45970.874451157404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45970.874451157404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45970.874451157404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45970.874451157404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45970.874451157404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45970.874451157404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45970.874451157404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45970.874451157404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45970.874451157404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45970.874451157404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45970.874451157404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45970.874451157404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45970.874451157404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45970.874451157404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45970.874451157404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45970.874451157404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45970.874451157404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45970.874451157404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45970.874451157404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45970.874451157404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45970.874451157404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45970.874451157404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45970.874451157404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45970.874451157404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45970.874451157404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45970.874451157404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45970.874451157404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45970.874451157404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45970.874451157404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45970.874451157404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45970.874451157404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45970.874451157404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45970.874451157404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45970.874451157404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45970.874451157404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45970.874451157404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45970.874451157404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45970.874451157404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45970.874451157404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45970.874451157404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45970.874451157404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45970.874451157404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45970.874451157404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45970.874451157404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45970.874451157404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45970.874451157404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45970.874451157404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45970.874451157404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45970.874451157404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45970.874451157404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45970.874451157404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45970.874451157404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45970.874451157404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45970.874451157404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45970.874451157404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45970.874451157404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45970.874451157404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45970.874451157404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45970.874451157404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45970.874451157404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45970.874451157404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45970.874451157404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45970.874451157404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45970.874451157404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45970.874451157404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45970.874451157404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45970.874451157404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45970.874451157404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45970.874451157404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45970.874451157404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45970.874451157404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45970.874451157404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45970.874451157404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45970.874451157404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45970.874451157404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45970.874451157404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45970.874451157404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45970.874451157404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45970.874451157404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45970.874451157404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45970.874451157404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45970.874451157404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45970.874451157404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45970.874451157404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45970.874451157404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45970.874451157404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45970.874451157404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45970.874451157404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45970.874451157404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45970.874451157404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45970.874451157404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45970.874451157404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45970.874451157404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45970.874451157404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45970.874451157404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45970.874451157404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45970.874451157404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45970.874451157404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45970.874451157404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45970.874451157404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45970.874451157404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45970.874451157404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45970.874451157404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45970.874451157404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45970.874451157404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45970.874451157404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45970.874451157404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45970.874451157404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45970.874451157404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45970.874451157404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45970.874451157404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45970.874451157404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45970.874451157404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45970.874451157404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45970.874451157404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45970.874451157404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45970.874451157404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45970.874451157404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45970.874451157404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45970.874451157404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45970.874451157404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45970.874451157404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45970.874451157404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45970.874451157404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45970.874451157404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45970.874451157404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45970.874451157404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45970.874451157404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45970.874451157404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45970.874451157404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45970.874451157404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45970.874451157404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45970.874451157404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45970.874451157404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45970.874451157404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45970.874451157404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45970.874451157404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45970.874451157404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45970.874451157404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45970.874451157404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45970.874451157404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45970.874451157404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45970.874451157404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45970.874451157404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45970.874451157404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45970.874451157404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45970.874451157404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45970.874451157404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45970.874451157404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45970.874451157404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45970.874451157404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45970.874451157404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45970.874451157404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45970.874451157404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45970.874451157404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45970.874451157404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45970.874451157404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45970.874451157404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45970.874451157404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45970.874451157404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45970.874451157404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45970.874451157404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45970.874451157404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45970.874451157404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45970.874451157404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45970.874451157404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45970.874451157404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45970.874451157404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45970.874451157404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45970.874451157404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45970.874451157404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45970.874451157404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45970.874451157404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45970.874451157404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45970.874451157404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45970.874451157404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45970.874451157404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45970.874451157404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45970.874451157404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45970.874451157404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45970.874451157404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45970.874451157404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45970.874451157404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45970.874451157404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45970.874451157404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45970.874451157404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45970.874451157404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45970.874451157404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45970.874451157404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45970.874451157404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45970.874451157404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45970.874451157404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45970.874451157404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45970.874451157404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45970.874451157404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45970.874451157404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45970.874451157404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45970.874451157404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45970.874451157404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45970.874451157404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45970.874451157404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45970.874451157404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45970.874451157404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45970.874451157404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45970.874451157404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45970.874451157404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45970.874451157404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45970.874451157404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45970.874451157404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45970.874451157404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45970.874451157404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45970.874451157404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45970.874451157404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45970.874451157404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45970.874451157404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45970.874451157404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45970.874451157404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45970.874451157404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45970.874451157404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45970.874451157404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45970.874451157404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45970.874451157404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45970.874451157404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45970.874451157404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45970.874451157404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45970.874451157404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45970.874451157404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45970.874451157404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45970.874451157404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45970.874451157404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45970.874451157404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45970.874451157404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45970.874451157404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45970.874451157404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45970.874451157404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45970.874451157404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45970.874451157404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45970.874451157404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45970.874451157404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45970.874451157404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45970.874451157404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45970.874451157404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45970.874451157404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45970.874451157404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45970.874451157404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45970.874451157404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45970.874451157404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45970.874451157404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45970.874451157404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45970.874451157404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45970.874451157404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45970.874451157404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45970.874451157404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45970.874451157404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45970.874451157404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45970.874451157404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45970.874451157404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45970.874451157404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45970.874451157404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45970.874451157404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45970.874451157404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45970.874451157404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45970.874451157404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45970.874451157404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45970.874451157404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45970.874451157404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45970.874451157404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45970.874451157404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45970.874451157404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45970.874451157404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45970.874451157404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45970.874451157404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45970.874451157404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45970.874451157404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45970.874451157404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45970.874451157404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45970.874451157404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45970.874451157404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45970.874451157404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45970.874451157404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45970.874451157404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45970.874451157404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45970.874451157404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45970.874451157404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45970.874451157404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45970.874451157404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45970.874451157404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45970.874451157404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45970.874451157404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45970.874451157404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45970.874451157404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45970.874451157404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45970.874451157404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45970.874451157404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45970.874451157404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45970.874451157404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45970.874451157404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45970.874451157404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45970.874451157404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45970.874451157404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45970.874451157404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45970.874451157404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45970.874451157404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45970.874451157404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45970.874451157404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45970.874451157404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45970.874451157404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45970.874451157404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45970.874451157404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45970.874451157404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45970.874451157404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45970.874451157404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45970.874451157404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45970.874451157404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45970.874451157404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45970.874451157404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45970.874451157404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45970.874451157404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45970.874451157404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45970.874451157404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45970.874451157404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45970.874451157404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45970.874451157404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45970.874451157404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45970.874451157404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45970.874451157404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45970.874451157404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45970.874451157404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45970.874451157404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45970.874451157404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45970.874451157404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45970.874451157404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45970.874451157404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45970.874451157404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45970.874451157404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45970.874451157404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45970.874451157404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45970.874451157404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45970.874451157404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45970.874451157404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45970.874451157404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45970.874451157404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45970.874451157404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45970.874451157404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45970.874451157404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45970.874451157404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45970.874451157404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45970.874451157404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45970.874451157404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45970.874451157404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45970.874451157404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45970.874451157404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45970.874451157404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45970.874451157404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45970.874451157404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45970.874451157404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45970.874451157404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45970.874451157404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45970.874451157404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45970.874451157404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45970.874451157404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45970.874451157404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45970.874451157404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45970.874451157404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45970.874451157404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45970.874451157404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45970.874451157404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45970.874451157404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45970.874451157404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45970.874451157404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45970.874451157404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45970.874451157404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45970.874451157404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45970.874451157404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45970.874451157404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45970.874451157404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45970.874451157404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45970.874451157404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45970.874451157404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45970.874451157404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45970.874451157404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45970.874451157404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45970.874451157404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45970.874451157404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45970.874451157404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45970.874451157404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45970.874451157404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45970.874451157404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45970.874451157404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45970.874451157404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45970.874451157404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45970.874451157404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45970.874451157404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45970.874451157404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45970.874451157404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45970.874451157404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45970.874451157404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45970.874451157404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45970.874451157404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45970.874451157404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45970.874451157404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45970.874451157404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45970.874451157404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45970.874451157404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45970.874451157404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45970.874451157404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45970.874451157404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45970.874451157404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45970.874451157404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45970.874451157404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45970.874451157404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45970.874451157404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45970.874451157404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45970.874451157404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45970.874451157404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45970.874451157404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45970.874451157404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45970.874451157404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45970.874451157404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45970.874451157404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45970.874451157404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45970.874451157404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45970.874451157404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45970.874451157404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45970.874451157404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45970.874451157404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45970.874451157404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45970.874451157404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45970.874451157404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45970.874451157404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45970.874451157404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45970.874451157404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45970.874451157404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45970.874451157404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45970.874451157404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45970.874451157404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45970.874451157404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45970.874451157404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45970.874451157404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45970.874451157404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45970.874451157404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45970.874451157404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45970.874451157404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45970.874451157404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45970.874451157404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45970.874451157404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45970.874451157404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45970.874451157404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45970.874451157404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45970.874451157404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45970.874451157404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45970.874451157404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45970.874451157404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45970.874451157404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45970.874451157404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45970.874451157404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45970.874451157404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45970.874451157404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45970.874451157404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45970.874451157404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45970.874451157404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45970.874451157404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45970.874451157404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45970.874451157404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45970.874451157404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45970.874451157404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45970.874451157404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45970.874451157404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45970.874451157404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45970.874451157404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45970.874451157404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45970.874451157404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45970.874451157404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45970.874451157404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45970.874451157404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45970.874451157404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45970.874451157404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45970.874451157404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45970.874451157404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45970.874451157404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45970.874451157404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45970.874451157404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45970.874451157404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45970.874451157404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45970.874451157404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45970.874451157404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45970.874451157404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45970.874451157404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45970.874451157404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45970.874451157404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45970.874451157404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45970.874451157404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45970.874451157404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45970.874451157404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45970.874451157404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45970.874451157404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45970.874451157404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45970.874451157404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45970.874451157404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45970.874451157404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45970.874451157404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45970.874451157404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45970.874451157404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45970.874451157404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45970.874451157404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45970.874451157404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45970.874451157404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45970.874451157404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45970.874451157404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45970.874451157404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45970.874451157404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45970.874451157404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45970.874451157404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45970.874451157404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45970.874451157404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45970.874451157404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45970.874451157404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45970.874451157404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45970.874451157404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45970.874451157404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45970.874451157404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45970.874451157404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45970.874451157404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45970.874451157404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45970.874451157404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45970.874451157404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45970.874451157404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45970.874451157404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45970.874451157404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45970.874451157404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45970.874451157404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45970.874451157404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45970.874451157404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45970.874451157404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45970.874451157404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45970.874451157404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45970.874451157404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45970.874451157404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45970.874451157404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45970.874451157404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45970.874451157404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45970.874451157404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45970.874451157404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45970.874451157404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45970.874451157404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45970.874451157404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45970.874451157404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45970.874451157404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45970.874451157404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45970.874451157404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45970.874451157404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45970.874451157404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45970.874451157404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45970.874451157404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45970.874451157404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45970.874451157404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45970.874451157404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45970.874451157404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45970.874451157404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45970.874451157404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45970.874451157404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45970.874451157404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45970.874451157404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45970.874451157404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45970.874451157404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45970.874451157404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45970.874451157404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45970.874451157404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45970.874451157404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45970.874451157404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45970.874451157404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45970.874451157404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45970.874451157404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45970.874451157404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45970.874451157404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45970.874451157404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45970.874451157404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45970.874451157404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45970.874451157404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45970.874451157404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45970.874451157404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45970.874451157404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45970.874451157404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45970.874451157404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45970.874451157404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45970.874451157404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45970.874451157404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45970.874451157404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45970.874451157404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45970.874451157404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45970.874451157404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45970.874451157404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45970.874451157404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45970.874451157404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45970.874451157404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45970.874451157404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45970.874451157404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45970.874451157404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45970.874451157404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45970.874451157404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45970.874451157404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45970.874451157404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45970.874451157404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45970.874451157404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45970.874451157404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45970.874451157404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45970.874451157404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45970.874451157404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45970.874451157404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45970.874451157404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45970.874451157404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45970.874451157404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45970.874451157404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45970.874451157404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45970.874451157404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45970.874451157404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45970.874451157404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45970.874451157404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45970.874451157404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45970.874451157404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45970.874451157404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45970.874451157404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45970.874451157404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45970.874451157404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45970.874451157404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45970.874451157404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45970.874451157404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45970.874451157404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45970.874451157404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45970.874451157404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45970.874451157404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45970.874451157404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45970.874451157404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45970.874451157404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45970.874451157404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45970.874451157404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45970.874451157404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45970.874451157404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45970.874451157404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45970.874451157404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45970.874451157404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45970.874451157404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45970.874451157404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45970.874451157404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45970.874451157404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45970.874451157404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45970.874451157404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45970.874451157404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45970.874451157404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45970.874451157404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45970.874451157404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45970.874451157404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45970.874451157404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45970.874451157404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45970.874451157404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45970.874451157404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45970.874451157404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45970.874451157404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45970.874451157404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45970.874451157404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45970.874451157404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45970.874451157404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45970.874451157404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45970.874451157404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45970.874451157404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45970.874451157404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45970.874451157404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45970.874451157404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45970.874451157404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45970.874451157404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45970.874451157404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45970.874451157404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45970.874451157404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45970.874451157404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45970.874451157404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45970.874451157404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45970.874451157404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45970.874451157404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45970.874451157404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45970.874451157404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45970.874451157404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45970.874451157404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45970.874451157404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45970.874451157404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45970.874451157404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45970.874451157404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45970.874451157404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45970.874451157404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45970.874451157404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45970.874451157404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45970.874451157404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45970.874451157404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45970.874451157404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45970.874451157404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45970.874451157404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45970.874451157404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45970.874451157404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45970.874451157404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45970.874451157404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45970.874451157404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45970.874451157404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45970.874451157404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45970.874451157404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45970.874451157404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45970.874451157404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45970.874451157404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45970.874451157404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45970.874451157404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45970.874451157404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45970.874451157404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45970.874451157404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45970.874451157404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45970.874451157404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45970.874451157404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45970.874451157404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45970.874451157404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45970.874451157404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45970.874451157404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45970.874451157404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45970.874451157404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45970.874451157404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45970.874451157404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45970.874451157404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45970.874451157404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45970.874451157404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45970.874451157404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45970.874451157404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45970.874451157404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45970.874451157404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45970.874451157404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45970.874451157404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45970.874451157404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45970.874451157404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45970.874451157404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45970.874451157404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45970.874451157404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45970.874451157404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45970.874451157404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45970.874451157404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45970.874451157404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45970.874451157404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45970.874451157404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45970.874451157404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45970.874451157404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45970.874451157404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45970.874451157404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45970.874451157404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45970.874451157404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45970.874451157404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45970.874451157404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45970.874451157404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45970.874451157404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45970.874451157404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45970.874451157404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45970.874451157404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45970.874451157404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45970.874451157404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45970.874451157404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45970.874451157404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45970.874451157404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45970.874451157404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45970.874451157404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45970.874451157404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45970.874451157404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45970.874451157404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45970.874451157404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45970.874451157404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45970.874451157404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45970.874451157404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45970.874451157404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45970.874451157404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45970.874451157404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45970.874451157404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45970.874451157404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45970.874451157404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45970.874451157404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45970.874451157404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45970.874451157404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45970.874451157404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45970.874451157404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45970.874451157404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45970.874451157404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45970.874451157404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45970.874451157404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45970.874451157404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45970.874451157404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45970.874451157404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45970.874451157404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45970.874451157404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45970.874451157404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45970.874451157404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45970.874451157404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45970.874451157404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45970.874451157404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45970.874451157404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45970.874451157404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45970.874451157404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45970.874451157404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45970.874451157404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45970.874451157404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45970.874451157404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45970.874451157404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45970.874451157404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45970.874451157404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45970.874451157404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45970.874451157404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45970.874451157404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45970.874451157404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45970.874451157404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45970.874451157404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45970.874451157404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45970.874451157404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45970.874451157404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45970.874451157404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45970.874451157404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45970.874451157404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45970.874451157404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45970.874451157404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45970.874451157404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45970.874451157404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45970.874451157404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45970.874451157404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45970.874451157404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45970.874451157404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45970.874451157404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45970.874451157404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45970.874451157404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45970.874451157404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45970.874451157404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45970.874451157404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45970.874451157404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45970.874451157404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45970.874451157404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45970.874451157404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45970.874451157404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45970.874451157404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45970.874451157404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45970.874451157404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45970.874451157404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45970.874451157404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45970.874451157404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45970.874451157404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45970.874451157404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45970.874451157404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45970.874451157404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45970.874451157404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45970.874451157404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45970.874451157404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45970.874451157404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45970.874451157404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45970.874451157404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45970.874451157404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45970.874451157404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45970.874451157404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45970.874451157404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45970.874451157404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45970.874451157404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45970.874451157404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45970.874451157404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45970.874451157404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45970.874451157404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45970.874451157404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45970.874451157404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45970.874451157404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45970.874451157404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45970.874451157404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45970.874451157404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45970.874451157404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45970.874451157404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45970.874451157404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45970.874451157404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45970.874451157404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45970.874451157404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45970.874451157404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45970.874451157404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45970.874451157404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45970.874451157404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45970.874451157404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45970.874451157404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45970.874451157404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45970.874451157404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45970.874451157404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45970.874451157404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45970.874451157404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45970.874451157404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45970.874451157404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45970.874451157404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45970.874451157404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45970.874451157404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45970.874451157404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45970.874451157404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45970.874451157404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45970.874451157404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45970.874451157404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45970.874451157404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45970.874451157404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45970.874451157404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45970.874451157404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45970.874451157404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45970.874451157404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45970.874451157404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45970.874451157404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45970.874451157404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45970.874451157404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45970.874451157404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45970.874451157404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45970.874451157404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45970.874451157404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45970.874451157404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45970.874451157404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45970.874451157404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45970.874451157404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45970.874451157404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45970.874451157404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45970.874451157404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45970.874451157404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45970.874451157404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45970.874451157404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45970.874451157404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45970.874451157404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45970.874451157404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45970.874451157404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45970.874451157404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45970.874451157404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45970.874451157404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45970.874451157404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45970.874451157404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45970.874451157404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45970.874451157404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45970.874451157404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45970.874451157404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45970.874451157404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45970.874451157404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45970.874451157404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45970.874451157404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45970.874451157404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45970.874451157404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45970.874451157404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45970.874451157404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45970.874451157404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45970.874451157404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45970.874451157404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45970.874451157404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267.39373356480792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136">
        <f t="shared" ref="G3:G26" ca="1" si="1">IFERROR(NOW()-F3,"")</f>
        <v>7.5145601847907528E-2</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1</v>
      </c>
      <c r="D4" s="92" t="s">
        <v>28659</v>
      </c>
      <c r="E4" s="95" t="s">
        <v>39021</v>
      </c>
      <c r="F4" s="96">
        <v>45970.862500000003</v>
      </c>
      <c r="G4" s="136">
        <f t="shared" ca="1" si="1"/>
        <v>1.1951157401199453E-2</v>
      </c>
      <c r="H4" s="96">
        <v>45970.842800925922</v>
      </c>
      <c r="I4" s="135" t="str">
        <f>IFERROR(VLOOKUP(D4,DB!A:F,6,0),"")</f>
        <v>SCECO</v>
      </c>
      <c r="J4" s="135" t="str">
        <f>IFERROR(VLOOKUP(D4,DB!A:G,7,0),"")</f>
        <v>Vandalized</v>
      </c>
      <c r="K4" s="98" t="s">
        <v>39112</v>
      </c>
      <c r="L4" s="92" t="str">
        <f>IFERROR(VLOOKUP(D4,DB!A:I,9,0),"")</f>
        <v>Latis</v>
      </c>
    </row>
    <row r="5" spans="1:16" ht="15" customHeight="1">
      <c r="A5" s="135" t="s">
        <v>39113</v>
      </c>
      <c r="B5" s="135" t="str">
        <f>IFERROR(VLOOKUP(D5,DB!A:K,11,0),"")</f>
        <v>R4</v>
      </c>
      <c r="C5" s="94">
        <v>1</v>
      </c>
      <c r="D5" s="92" t="s">
        <v>28739</v>
      </c>
      <c r="E5" s="95" t="s">
        <v>39021</v>
      </c>
      <c r="F5" s="96">
        <v>45970.870300925926</v>
      </c>
      <c r="G5" s="136">
        <f t="shared" ca="1" si="1"/>
        <v>4.150231477979105E-3</v>
      </c>
      <c r="H5" s="96">
        <v>45970.837777777779</v>
      </c>
      <c r="I5" s="135" t="str">
        <f>IFERROR(VLOOKUP(D5,DB!A:F,6,0),"")</f>
        <v>SCECO</v>
      </c>
      <c r="J5" s="135" t="str">
        <f>IFERROR(VLOOKUP(D5,DB!A:G,7,0),"")</f>
        <v>Vandalized</v>
      </c>
      <c r="K5" s="98" t="s">
        <v>39112</v>
      </c>
      <c r="L5" s="92" t="str">
        <f>IFERROR(VLOOKUP(D5,DB!A:I,9,0),"")</f>
        <v>Latis</v>
      </c>
    </row>
    <row r="6" spans="1:16" ht="15" customHeight="1">
      <c r="A6" s="135"/>
      <c r="B6" s="135" t="str">
        <f>IFERROR(VLOOKUP(D6,DB!A:K,11,0),"")</f>
        <v/>
      </c>
      <c r="C6" s="94"/>
      <c r="D6" s="92"/>
      <c r="E6" s="95"/>
      <c r="F6" s="96"/>
      <c r="G6" s="136">
        <f t="shared" ca="1" si="1"/>
        <v>45970.874451157404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45970.874451157404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45970.874451157404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45970.874451157404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45970.874451157404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45970.874451157404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45970.874451157404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45970.874451157404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45970.874451157404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45970.874451157404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45970.874451157404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45970.874451157404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45970.874451157404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45970.874451157404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45970.874451157404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45970.874451157404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45970.874451157404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45970.874451157404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45970.874451157404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45970.874451157404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45970.874451157404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45970.874451157404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45970.874451157404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45970.874451157404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45970.874451157404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45970.874451157404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45970.874451157404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45970.874451157404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45970.874451157404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45970.874451157404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45970.874451157404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45970.874451157404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45970.874451157404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45970.874451157404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45970.874451157404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45970.874451157404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45970.874451157404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45970.874451157404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45970.874451157404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45970.874451157404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45970.874451157404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45970.874451157404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45970.874451157404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45970.874451157404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45970.874451157404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45970.874451157404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45970.874451157404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45970.874451157404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45970.874451157404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45970.874451157404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45970.874451157404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45970.874451157404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45970.874451157404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45970.874451157404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45970.874451157404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45970.874451157404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45970.874451157404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45970.874451157404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45970.874451157404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45970.874451157404</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39114</v>
      </c>
      <c r="B2" s="37" t="str">
        <f>IFERROR(VLOOKUP(D2,DB!A:K,11,0),"")</f>
        <v>R5</v>
      </c>
      <c r="C2" s="37">
        <v>3</v>
      </c>
      <c r="D2" s="107" t="s">
        <v>36011</v>
      </c>
      <c r="E2" s="37" t="s">
        <v>39021</v>
      </c>
      <c r="F2" s="38">
        <v>45891.832060185188</v>
      </c>
      <c r="G2" s="116">
        <f ca="1">IFERROR(NOW()-F2,"")</f>
        <v>79.042390972215799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44.685573842587473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0" ca="1" si="1">IFERROR(NOW()-F4,"")</f>
        <v>22.213340046291705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45970.874451157404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45970.874451157404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45970.874451157404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45970.874451157404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45970.874451157404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45970.874451157404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45970.874451157404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45970.874451157404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45970.874451157404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45970.874451157404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45970.874451157404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45970.874451157404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45970.874451157404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45970.874451157404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45970.874451157404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45970.874451157404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45970.874451157404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45970.874451157404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45970.874451157404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45970.874451157404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45970.874451157404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45970.874451157404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45970.874451157404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45970.874451157404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45970.874451157404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45970.874451157404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45970.874451157404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45970.874451157404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45970.874451157404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45970.874451157404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45970.874451157404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45970.874451157404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45970.874451157404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45970.874451157404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45970.874451157404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45970.874451157404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45970.874451157404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45970.874451157404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45970.874451157404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45970.874451157404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45970.874451157404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45970.874451157404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45970.874451157404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45970.874451157404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45970.874451157404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45970.874451157404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45970.874451157404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45970.874451157404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45970.874451157404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45970.874451157404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45970.874451157404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45970.874451157404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45970.874451157404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45970.874451157404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45970.874451157404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45970.874451157404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45970.874451157404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45970.874451157404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45970.874451157404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45970.874451157404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45970.874451157404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45970.874451157404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45970.874451157404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45970.874451157404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45970.874451157404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45970.874451157404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45970.874451157404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45970.874451157404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45970.874451157404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45970.874451157404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45970.874451157404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45970.874451157404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45970.874451157404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45970.874451157404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45970.874451157404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45970.874451157404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45970.874451157404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45970.874451157404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45970.874451157404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45970.874451157404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45970.874451157404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45970.874451157404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45970.874451157404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45970.874451157404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45970.874451157404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45970.874451157404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45970.874451157404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45970.874451157404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45970.874451157404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45970.874451157404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45970.874451157404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45970.874451157404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45970.874451157404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45970.874451157404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45970.874451157404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45970.874451157404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45970.874451157404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45970.874451157404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45970.874451157404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45970.874451157404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45970.874451157404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45970.874451157404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45970.874451157404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45970.874451157404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45970.874451157404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45970.874451157404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45970.874451157404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45970.874451157404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45970.874451157404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45970.874451157404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45970.874451157404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45970.874451157404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45970.874451157404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45970.874451157404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45970.874451157404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45970.874451157404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45970.874451157404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45970.874451157404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45970.874451157404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45970.874451157404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45970.874451157404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45970.874451157404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45970.874451157404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45970.874451157404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45970.874451157404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45970.874451157404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45970.874451157404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45970.874451157404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45970.874451157404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45970.874451157404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45970.874451157404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45970.874451157404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45970.874451157404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45970.874451157404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45970.874451157404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45970.874451157404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45970.874451157404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45970.874451157404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45970.874451157404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45970.874451157404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45970.874451157404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45970.874451157404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45970.874451157404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45970.874451157404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45970.874451157404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45970.874451157404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45970.874451157404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45970.874451157404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45970.874451157404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45970.874451157404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45970.874451157404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45970.874451157404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45970.874451157404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45970.874451157404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45970.874451157404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45970.874451157404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45970.874451157404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45970.874451157404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45970.874451157404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45970.874451157404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45970.874451157404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45970.874451157404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45970.874451157404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45970.874451157404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45970.874451157404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45970.874451157404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45970.874451157404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45970.874451157404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45970.874451157404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45970.874451157404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45970.874451157404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45970.874451157404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45970.874451157404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45970.874451157404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45970.874451157404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45970.874451157404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45970.874451157404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45970.874451157404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45970.874451157404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45970.874451157404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45970.874451157404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45970.874451157404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45970.874451157404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45970.874451157404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45970.874451157404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45970.874451157404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45970.874451157404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45970.874451157404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45970.874451157404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45970.874451157404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45970.874451157404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45970.874451157404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45970.874451157404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45970.874451157404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45970.874451157404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45970.874451157404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45970.874451157404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45970.874451157404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45970.874451157404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45970.874451157404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45970.874451157404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45970.874451157404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45970.874451157404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45970.874451157404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45970.874451157404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45970.874451157404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45970.874451157404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45970.874451157404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45970.874451157404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45970.874451157404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45970.874451157404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45970.874451157404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45970.874451157404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45970.874451157404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45970.874451157404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45970.874451157404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45970.874451157404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45970.874451157404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45970.874451157404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45970.874451157404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45970.874451157404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45970.874451157404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45970.874451157404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45970.874451157404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45970.874451157404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45970.874451157404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45970.874451157404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45970.874451157404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45970.874451157404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45970.874451157404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45970.874451157404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45970.874451157404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45970.874451157404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45970.874451157404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45970.874451157404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45970.874451157404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45970.874451157404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45970.874451157404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45970.874451157404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45970.874451157404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45970.874451157404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45970.874451157404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45970.874451157404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45970.874451157404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45970.874451157404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45970.874451157404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45970.874451157404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45970.874451157404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45970.874451157404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45970.874451157404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45970.874451157404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45970.874451157404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45970.874451157404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45970.874451157404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45970.874451157404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45970.874451157404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0.18812013888236834</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45970.874451157404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45970.874451157404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45970.874451157404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45970.874451157404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45970.874451157404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45970.874451157404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45970.874451157404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45970.874451157404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45970.874451157404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45970.874451157404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45970.874451157404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45970.874451157404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45970.874451157404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45970.874451157404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45970.874451157404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45970.874451157404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45970.874451157404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45970.874451157404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45970.874451157404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45970.874451157404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45970.874451157404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45970.874451157404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45970.874451157404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45970.874451157404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45970.874451157404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45970.874451157404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45970.874451157404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45970.874451157404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45970.874451157404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45970.874451157404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45970.874451157404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45970.874451157404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45970.874451157404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45970.874451157404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45970.874451157404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45970.874451157404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45970.874451157404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45970.874451157404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45970.874451157404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45970.874451157404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45970.874451157404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45970.874451157404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45970.874451157404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45970.874451157404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45970.874451157404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45970.874451157404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45970.874451157404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45970.874451157404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45970.874451157404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45970.874451157404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45970.874451157404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45970.874451157404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45970.874451157404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45970.874451157404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45970.874451157404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45970.874451157404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45970.874451157404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45970.874451157404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45970.874451157404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45970.874451157404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45970.874451157404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45970.874451157404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45970.874451157404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45970.874451157404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45970.874451157404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45970.874451157404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45970.874451157404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45970.874451157404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45970.874451157404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45970.874451157404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45970.874451157404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45970.874451157404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45970.874451157404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45970.874451157404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45970.874451157404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45970.874451157404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45970.874451157404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45970.874451157404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45970.874451157404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45970.874451157404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45970.874451157404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45970.874451157404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45970.874451157404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45970.874451157404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45970.874451157404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45970.874451157404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45970.874451157404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45970.874451157404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45970.874451157404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45970.874451157404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45970.874451157404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45970.874451157404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45970.874451157404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45970.874451157404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45970.874451157404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45970.874451157404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45970.874451157404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45970.874451157404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45970.874451157404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45970.874451157404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45970.874451157404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45970.874451157404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45970.874451157404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45970.874451157404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45970.874451157404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45970.874451157404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45970.874451157404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45970.874451157404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45970.874451157404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45970.874451157404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45970.874451157404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45970.874451157404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45970.874451157404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45970.874451157404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45970.874451157404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45970.874451157404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45970.874451157404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45970.874451157404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45970.874451157404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45970.874451157404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45970.874451157404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45970.874451157404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45970.874451157404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45970.874451157404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45970.874451157404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45970.874451157404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45970.874451157404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45970.874451157404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45970.874451157404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45970.874451157404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45970.874451157404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45970.874451157404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45970.874451157404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45970.874451157404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45970.874451157404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45970.874451157404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45970.874451157404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45970.874451157404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45970.874451157404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45970.874451157404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45970.874451157404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45970.874451157404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45970.874451157404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45970.874451157404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45970.874451157404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45970.874451157404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45970.874451157404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45970.874451157404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45970.874451157404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45970.874451157404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45970.874451157404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45970.874451157404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45970.874451157404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45970.874451157404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45970.874451157404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45970.874451157404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45970.874451157404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45970.874451157404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45970.874451157404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45970.874451157404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45970.874451157404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45970.874451157404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45970.874451157404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45970.874451157404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45970.874451157404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45970.874451157404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45970.874451157404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45970.874451157404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45970.874451157404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45970.874451157404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45970.874451157404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45970.874451157404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45970.874451157404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