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48" documentId="120_S{2AC9BD13-BADA-5192-A53E-5A8FF88502F6}" xr6:coauthVersionLast="47" xr6:coauthVersionMax="47" xr10:uidLastSave="{75650F80-8C75-44CB-8DED-27A47EB8F5C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<sst xmlns="http://schemas.openxmlformats.org/spreadsheetml/2006/main" count="180295" uniqueCount="39132">
  <si>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</si>
  <si>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</si>
  <si>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</si>
  <si>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</si>
  <si>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</si>
  <si>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</si>
  <si>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</si>
  <si>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</si>
  <si>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</si>
  <si>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</si>
  <si>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</si>
  <si>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</si>
  <si>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</si>
  <si>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</si>
  <si>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</si>
  <si>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</si>
  <si>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</si>
  <si>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</si>
  <si>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</si>
  <si>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</si>
  <si>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</si>
  <si>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</si>
  <si>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</si>
  <si>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</si>
  <si>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</si>
  <si>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</si>
  <si>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</si>
  <si>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</si>
  <si>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</si>
  <si>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</si>
  <si>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</si>
  <si>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</si>
  <si>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</si>
  <si>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</si>
  <si>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</si>
  <si>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</si>
  <si>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</si>
  <si>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</si>
  <si>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</si>
  <si>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</si>
  <si>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</si>
  <si>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</si>
  <si>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</si>
  <si>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</si>
  <si>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</si>
  <si>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</si>
  <si>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</si>
  <si>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</si>
  <si>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</si>
  <si>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</si>
  <si>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</si>
  <si>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</si>
  <si>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</si>
  <si>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</si>
  <si>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</si>
  <si>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</si>
  <si>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</si>
  <si>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</si>
  <si>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</si>
  <si>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</si>
  <si>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</si>
  <si>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</si>
  <si>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</si>
  <si>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</si>
  <si>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</si>
  <si>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</si>
  <si>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</si>
  <si>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</si>
  <si>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</si>
  <si>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</si>
  <si>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</si>
  <si>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</si>
  <si>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</si>
  <si>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</si>
  <si>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</si>
  <si>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</si>
  <si>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</si>
  <si>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</si>
  <si>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</si>
  <si>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</si>
  <si>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</si>
  <si>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</si>
  <si>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</si>
  <si>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</si>
  <si>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</si>
  <si>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</si>
  <si>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</si>
  <si>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</si>
  <si>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</si>
  <si>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</si>
  <si>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</si>
  <si>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</si>
  <si>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</si>
  <si>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</si>
  <si>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</si>
  <si>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</si>
  <si>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</si>
  <si>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</si>
  <si>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</si>
  <si>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</si>
  <si>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</si>
  <si>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</si>
  <si>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</si>
  <si>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</si>
  <si>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</si>
  <si>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</si>
  <si>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</si>
  <si>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</si>
  <si>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</si>
  <si>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</si>
  <si>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</si>
  <si>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</si>
  <si>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</si>
  <si>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</si>
  <si>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</si>
  <si>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</si>
  <si>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</si>
  <si>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</si>
  <si>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</si>
  <si>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</si>
  <si>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</si>
  <si>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</si>
  <si>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</si>
  <si>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</si>
  <si>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</si>
  <si>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</si>
  <si>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</si>
  <si>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</si>
  <si>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</si>
  <si>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</si>
  <si>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</si>
  <si>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</si>
  <si>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</si>
  <si>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</si>
  <si>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</si>
  <si>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</si>
  <si>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</si>
  <si>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</si>
  <si>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</si>
  <si>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</si>
  <si>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</si>
  <si>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</si>
  <si>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</si>
  <si>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</si>
  <si>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</si>
  <si>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</si>
  <si>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</si>
  <si>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</si>
  <si>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</si>
  <si>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</si>
  <si>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</si>
  <si>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</si>
  <si>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</si>
  <si>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</si>
  <si>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</si>
  <si>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</si>
  <si>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</si>
  <si>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</si>
  <si>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</si>
  <si>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</si>
  <si>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</si>
  <si>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</si>
  <si>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</si>
  <si>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</si>
  <si>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</si>
  <si>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</si>
  <si>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</si>
  <si>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</si>
  <si>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</si>
  <si>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</si>
  <si>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</si>
  <si>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</si>
  <si>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</si>
  <si>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</si>
  <si>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</si>
  <si>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</si>
  <si>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</si>
  <si>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</si>
  <si>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</si>
  <si>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</si>
  <si>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</si>
  <si>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</si>
  <si>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</si>
  <si>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</si>
  <si>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</si>
  <si>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</si>
  <si>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</si>
  <si>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</si>
  <si>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</si>
  <si>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</si>
  <si>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</si>
  <si>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</si>
  <si>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</si>
  <si>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</si>
  <si>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</si>
  <si>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</si>
  <si>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</si>
  <si>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</si>
  <si>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</si>
  <si>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</si>
  <si>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</si>
  <si>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</si>
  <si>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</si>
  <si>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</si>
  <si>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</si>
  <si>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</si>
  <si>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</si>
  <si>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</si>
  <si>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</si>
  <si>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</si>
  <si>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</si>
  <si>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</si>
  <si>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</si>
  <si>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</si>
  <si>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</si>
  <si>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</si>
  <si>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</si>
  <si>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</si>
  <si>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</si>
  <si>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</si>
  <si>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</si>
  <si>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</si>
  <si>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</si>
  <si>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</si>
  <si>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</si>
  <si>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</si>
  <si>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</si>
  <si>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</si>
  <si>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</si>
  <si>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</si>
  <si>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</si>
  <si>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</si>
  <si>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</si>
  <si>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</si>
  <si>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</si>
  <si>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</si>
  <si>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</si>
  <si>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</si>
  <si>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</si>
  <si>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</si>
  <si>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</si>
  <si>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</si>
  <si>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</si>
  <si>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</si>
  <si>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</si>
  <si>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</si>
  <si>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</si>
  <si>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</si>
  <si>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</si>
  <si>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</si>
  <si>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</si>
  <si>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</si>
  <si>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</si>
  <si>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</si>
  <si>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</si>
  <si>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</si>
  <si>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</si>
  <si>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</si>
  <si>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</si>
  <si>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</si>
  <si>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</si>
  <si>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</si>
  <si>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</si>
  <si>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</si>
  <si>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</si>
  <si>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</si>
  <si>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</si>
  <si>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</si>
  <si>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</si>
  <si>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</si>
  <si>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</si>
  <si>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</si>
  <si>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</si>
  <si>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</si>
  <si>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</si>
  <si>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</si>
  <si>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</si>
  <si>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</si>
  <si>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</si>
  <si>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</si>
  <si>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</si>
  <si>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</si>
  <si>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</si>
  <si>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</si>
  <si>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</si>
  <si>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</si>
  <si>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</si>
  <si>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</si>
  <si>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</si>
  <si>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</si>
  <si>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</si>
  <si>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</si>
  <si>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</si>
  <si>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</si>
  <si>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</si>
  <si>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</si>
  <si>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</si>
  <si>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</si>
  <si>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</si>
  <si>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</si>
  <si>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</si>
  <si>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</si>
  <si>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</si>
  <si>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</si>
  <si>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</si>
  <si>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</si>
  <si>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</si>
  <si>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</si>
  <si>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</si>
  <si>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</si>
  <si>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</si>
  <si>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</si>
  <si>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</si>
  <si>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</si>
  <si>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</si>
  <si>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</si>
  <si>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</si>
  <si>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</si>
  <si>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</si>
  <si>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</si>
  <si>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</si>
  <si>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</si>
  <si>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</si>
  <si>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</si>
  <si>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</si>
  <si>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</si>
  <si>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</si>
  <si>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</si>
  <si>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</si>
  <si>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</si>
  <si>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</si>
  <si>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</si>
  <si>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</si>
  <si>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</si>
  <si>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</si>
  <si>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</si>
  <si>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</si>
  <si>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</si>
  <si>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</si>
  <si>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</si>
  <si>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</si>
  <si>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</si>
  <si>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</si>
  <si>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</si>
  <si>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</si>
  <si>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</si>
  <si>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</si>
  <si>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</si>
  <si>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</si>
  <si>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</si>
  <si>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</si>
  <si>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</si>
  <si>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</si>
  <si>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</si>
  <si>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</si>
  <si>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</si>
  <si>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</si>
  <si>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</si>
  <si>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</si>
  <si>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</si>
  <si>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</si>
  <si>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</si>
  <si>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</si>
  <si>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</si>
  <si>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</si>
  <si>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</si>
  <si>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</si>
  <si>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</si>
  <si>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</si>
  <si>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</si>
  <si>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</si>
  <si>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</si>
  <si>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</si>
  <si>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</si>
  <si>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</si>
  <si>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</si>
  <si>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</si>
  <si>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</si>
  <si>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</si>
  <si>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</si>
  <si>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</si>
  <si>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</si>
  <si>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</si>
  <si>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</si>
  <si>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</si>
  <si>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</si>
  <si>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</si>
  <si>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</si>
  <si>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</si>
  <si>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</si>
  <si>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</si>
  <si>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</si>
  <si>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</si>
  <si>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</si>
  <si>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</si>
  <si>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</si>
  <si>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</si>
  <si>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</si>
  <si>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</si>
  <si>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</si>
  <si>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</si>
  <si>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</si>
  <si>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</si>
  <si>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</si>
  <si>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</si>
  <si>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</si>
  <si>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</si>
  <si>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</si>
  <si>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</si>
  <si>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</si>
  <si>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</si>
  <si>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</si>
  <si>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</si>
  <si>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</si>
  <si>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</si>
  <si>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</si>
  <si>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</si>
  <si>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</si>
  <si>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</si>
  <si>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</si>
  <si>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</si>
  <si>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</si>
  <si>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</si>
  <si>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</si>
  <si>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</si>
  <si>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</si>
  <si>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</si>
  <si>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</si>
  <si>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</si>
  <si>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</si>
  <si>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</si>
  <si>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</si>
  <si>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</si>
  <si>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</si>
  <si>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</si>
  <si>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</si>
  <si>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</si>
  <si>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</si>
  <si>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</si>
  <si>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</si>
  <si>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</si>
  <si>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</si>
  <si>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</si>
  <si>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</si>
  <si>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</si>
  <si>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</si>
  <si>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</si>
  <si>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</si>
  <si>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</si>
  <si>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</si>
  <si>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</si>
  <si>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</si>
  <si>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</si>
  <si>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</si>
  <si>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</si>
  <si>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</si>
  <si>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</si>
  <si>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</si>
  <si>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</si>
  <si>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</si>
  <si>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</si>
  <si>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</si>
  <si>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</si>
  <si>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</si>
  <si>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</si>
  <si>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</si>
  <si>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</si>
  <si>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</si>
  <si>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</si>
  <si>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</si>
  <si>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</si>
  <si>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</si>
  <si>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</si>
  <si>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</si>
  <si>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</si>
  <si>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</si>
  <si>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</si>
  <si>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</si>
  <si>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</si>
  <si>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</si>
  <si>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</si>
  <si>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</si>
  <si>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</si>
  <si>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</si>
  <si>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</si>
  <si>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</si>
  <si>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</si>
  <si>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</si>
  <si>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</si>
  <si>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</si>
  <si>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</si>
  <si>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</si>
  <si>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</si>
  <si>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</si>
  <si>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</si>
  <si>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</si>
  <si>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</si>
  <si>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</si>
  <si>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</si>
  <si>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</si>
  <si>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</si>
  <si>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</si>
  <si>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</si>
  <si>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</si>
  <si>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</si>
  <si>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</si>
  <si>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</si>
  <si>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</si>
  <si>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</si>
  <si>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</si>
  <si>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</si>
  <si>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</si>
  <si>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</si>
  <si>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</si>
  <si>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</si>
  <si>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</si>
  <si>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</si>
  <si>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</si>
  <si>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</si>
  <si>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</si>
  <si>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</si>
  <si>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</si>
  <si>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</si>
  <si>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</si>
  <si>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</si>
  <si>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</si>
  <si>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</si>
  <si>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</si>
  <si>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</si>
  <si>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</si>
  <si>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</si>
  <si>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</si>
  <si>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</si>
  <si>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</si>
  <si>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</si>
  <si>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</si>
  <si>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</si>
  <si>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</si>
  <si>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</si>
  <si>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</si>
  <si>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</si>
  <si>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</si>
  <si>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</si>
  <si>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</si>
  <si>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</si>
  <si>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</si>
  <si>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</si>
  <si>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</si>
  <si>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</si>
  <si>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</si>
  <si>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</si>
  <si>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</si>
  <si>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</si>
  <si>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</si>
  <si>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</si>
  <si>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</si>
  <si>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</si>
  <si>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</si>
  <si>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</si>
  <si>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</si>
  <si>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</si>
  <si>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</si>
  <si>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</si>
  <si>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</si>
  <si>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</si>
  <si>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</si>
  <si>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</si>
  <si>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</si>
  <si>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</si>
  <si>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</si>
  <si>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</si>
  <si>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</si>
  <si>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</si>
  <si>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</si>
  <si>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</si>
  <si>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</si>
  <si>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</si>
  <si>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</si>
  <si>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</si>
  <si>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</si>
  <si>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</si>
  <si>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</si>
  <si>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</si>
  <si>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</si>
  <si>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</si>
  <si>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</si>
  <si>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</si>
  <si>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</si>
  <si>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</si>
  <si>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</si>
  <si>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</si>
  <si>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</si>
  <si>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</si>
  <si>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</si>
  <si>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</si>
  <si>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</si>
  <si>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</si>
  <si>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</si>
  <si>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</si>
  <si>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</si>
  <si>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</si>
  <si>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</si>
  <si>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</si>
  <si>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</si>
  <si>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</si>
  <si>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</si>
  <si>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</si>
  <si>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</si>
  <si>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</si>
  <si>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</si>
  <si>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</si>
  <si>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</si>
  <si>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</si>
  <si>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</si>
  <si>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</si>
  <si>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</si>
  <si>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</si>
  <si>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</si>
  <si>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</si>
  <si>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</si>
  <si>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</si>
  <si>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</si>
  <si>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</si>
  <si>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</si>
  <si>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</si>
  <si>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</si>
  <si>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</si>
  <si>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</si>
  <si>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</si>
  <si>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</si>
  <si>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</si>
  <si>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</si>
  <si>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</si>
  <si>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</si>
  <si>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</si>
  <si>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</si>
  <si>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</si>
  <si>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</si>
  <si>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</si>
  <si>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</si>
  <si>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</si>
  <si>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</si>
  <si>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</si>
  <si>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</si>
  <si>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</si>
  <si>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</si>
  <si>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</si>
  <si>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</si>
  <si>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</si>
  <si>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</si>
  <si>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</si>
  <si>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</si>
  <si>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</si>
  <si>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</si>
  <si>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</si>
  <si>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</si>
  <si>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</si>
  <si>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</si>
  <si>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</si>
  <si>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</si>
  <si>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</si>
  <si>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</si>
  <si>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</si>
  <si>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</si>
  <si>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</si>
  <si>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</si>
  <si>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</si>
  <si>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</si>
  <si>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</si>
  <si>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</si>
  <si>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</si>
  <si>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</si>
  <si>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</si>
  <si>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</si>
  <si>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</si>
  <si>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</si>
  <si>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</si>
  <si>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</si>
  <si>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</si>
  <si>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</si>
  <si>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</si>
  <si>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</si>
  <si>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</si>
  <si>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</si>
  <si>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</si>
  <si>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</si>
  <si>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</si>
  <si>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</si>
  <si>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</si>
  <si>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</si>
  <si>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</si>
  <si>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</si>
  <si>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</si>
  <si>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</si>
  <si>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</si>
  <si>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</si>
  <si>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</si>
  <si>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</si>
  <si>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</si>
  <si>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</si>
  <si>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</si>
  <si>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</si>
  <si>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</si>
  <si>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</si>
  <si>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</si>
  <si>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</si>
  <si>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</si>
  <si>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</si>
  <si>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</si>
  <si>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</si>
  <si>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</si>
  <si>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</si>
  <si>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</si>
  <si>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</si>
  <si>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</si>
  <si>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</si>
  <si>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</si>
  <si>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</si>
  <si>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</si>
  <si>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</si>
  <si>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</si>
  <si>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</si>
  <si>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</si>
  <si>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</si>
  <si>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</si>
  <si>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</si>
  <si>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</si>
  <si>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</si>
  <si>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</si>
  <si>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</si>
  <si>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</si>
  <si>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</si>
  <si>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</si>
  <si>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</si>
  <si>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</si>
  <si>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</si>
  <si>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</si>
  <si>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</si>
  <si>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</si>
  <si>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</si>
  <si>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</si>
  <si>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</si>
  <si>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</si>
  <si>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</si>
  <si>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</si>
  <si>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</si>
  <si>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</si>
  <si>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</si>
  <si>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</si>
  <si>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</si>
  <si>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</si>
  <si>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</si>
  <si>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</si>
  <si>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</si>
  <si>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</si>
  <si>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</si>
  <si>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</si>
  <si>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</si>
  <si>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</si>
  <si>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</si>
  <si>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</si>
  <si>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</si>
  <si>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</si>
  <si>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</si>
  <si>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</si>
  <si>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</si>
  <si>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</si>
  <si>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</si>
  <si>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</si>
  <si>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</si>
  <si>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</si>
  <si>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</si>
  <si>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</si>
  <si>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</si>
  <si>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</si>
  <si>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</si>
  <si>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</si>
  <si>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</si>
  <si>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</si>
  <si>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</si>
  <si>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</si>
  <si>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</si>
  <si>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</si>
  <si>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</si>
  <si>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</si>
  <si>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</si>
  <si>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</si>
  <si>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</si>
  <si>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</si>
  <si>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</si>
  <si>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</si>
  <si>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</si>
  <si>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</si>
  <si>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</si>
  <si>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</si>
  <si>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</si>
  <si>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</si>
  <si>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</si>
  <si>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</si>
  <si>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</si>
  <si>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</si>
  <si>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</si>
  <si>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</si>
  <si>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</si>
  <si>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</si>
  <si>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</si>
  <si>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</si>
  <si>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</si>
  <si>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</si>
  <si>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</si>
  <si>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</si>
  <si>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</si>
  <si>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</si>
  <si>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</si>
  <si>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</si>
  <si>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</si>
  <si>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</si>
  <si>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</si>
  <si>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</si>
  <si>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</si>
  <si>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</si>
  <si>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</si>
  <si>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</si>
  <si>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</si>
  <si>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</si>
  <si>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</si>
  <si>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</si>
  <si>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</si>
  <si>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</si>
  <si>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</si>
  <si>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</si>
  <si>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</si>
  <si>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</si>
  <si>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</si>
  <si>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</si>
  <si>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</si>
  <si>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</si>
  <si>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</si>
  <si>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</si>
  <si>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</si>
  <si>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</si>
  <si>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</si>
  <si>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</si>
  <si>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</si>
  <si>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</si>
  <si>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</si>
  <si>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</si>
  <si>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</si>
  <si>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</si>
  <si>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</si>
  <si>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</si>
  <si>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</si>
  <si>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</si>
  <si>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</si>
  <si>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</si>
  <si>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</si>
  <si>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</si>
  <si>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</si>
  <si>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</si>
  <si>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</si>
  <si>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</si>
  <si>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</si>
  <si>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</si>
  <si>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</si>
  <si>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</si>
  <si>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</si>
  <si>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</si>
  <si>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</si>
  <si>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</si>
  <si>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</si>
  <si>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</si>
  <si>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</si>
  <si>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</si>
  <si>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</si>
  <si>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</si>
  <si>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</si>
  <si>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</si>
  <si>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</si>
  <si>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</si>
  <si>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</si>
  <si>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</si>
  <si>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</si>
  <si>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</si>
  <si>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</si>
  <si>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</si>
  <si>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</si>
  <si>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</si>
  <si>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</si>
  <si>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</si>
  <si>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</si>
  <si>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</si>
  <si>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</si>
  <si>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</si>
  <si>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</si>
  <si>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</si>
  <si>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</si>
  <si>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</si>
  <si>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</si>
  <si>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</si>
  <si>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</si>
  <si>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</si>
  <si>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</si>
  <si>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</si>
  <si>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</si>
  <si>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</si>
  <si>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</si>
  <si>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</si>
  <si>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</si>
  <si>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</si>
  <si>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</si>
  <si>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</si>
  <si>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</si>
  <si>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</si>
  <si>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</si>
  <si>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</si>
  <si>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</si>
  <si>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</si>
  <si>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</si>
  <si>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</si>
  <si>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</si>
  <si>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</si>
  <si>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</si>
  <si>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</si>
  <si>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</si>
  <si>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</si>
  <si>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</si>
  <si>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</si>
  <si>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</si>
  <si>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</si>
  <si>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</si>
  <si>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</si>
  <si>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</si>
  <si>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</si>
  <si>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</si>
  <si>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</si>
  <si>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</si>
  <si>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</si>
  <si>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</si>
  <si>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</si>
  <si>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</si>
  <si>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</si>
  <si>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</si>
  <si>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</si>
  <si>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</si>
  <si>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</si>
  <si>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</si>
  <si>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</si>
  <si>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</si>
  <si>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</si>
  <si>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</si>
  <si>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</si>
  <si>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</si>
  <si>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</si>
  <si>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</si>
  <si>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</si>
  <si>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</si>
  <si>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</si>
  <si>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</si>
  <si>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</si>
  <si>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</si>
  <si>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</si>
  <si>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</si>
  <si>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</si>
  <si>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</si>
  <si>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</si>
  <si>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</si>
  <si>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</si>
  <si>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</si>
  <si>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</si>
  <si>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</si>
  <si>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</si>
  <si>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</si>
  <si>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</si>
  <si>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</si>
  <si>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</si>
  <si>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</si>
  <si>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</si>
  <si>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</si>
  <si>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</si>
  <si>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</si>
  <si>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</si>
  <si>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</si>
  <si>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</si>
  <si>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</si>
  <si>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</si>
  <si>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</si>
  <si>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</si>
  <si>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</si>
  <si>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</si>
  <si>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</si>
  <si>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</si>
  <si>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</si>
  <si>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</si>
  <si>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</si>
  <si>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</si>
  <si>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</si>
  <si>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</si>
  <si>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</si>
  <si>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</si>
  <si>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</si>
  <si>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</si>
  <si>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</si>
  <si>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</si>
  <si>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</si>
  <si>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</si>
  <si>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</si>
  <si>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</si>
  <si>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</si>
  <si>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</si>
  <si>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</si>
  <si>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</si>
  <si>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</si>
  <si>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</si>
  <si>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</si>
  <si>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</si>
  <si>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</si>
  <si>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</si>
  <si>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</si>
  <si>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</si>
  <si>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</si>
  <si>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</si>
  <si>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</si>
  <si>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</si>
  <si>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</si>
  <si>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</si>
  <si>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</si>
  <si>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</si>
  <si>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</si>
  <si>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</si>
  <si>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</si>
  <si>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</si>
  <si>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</si>
  <si>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</si>
  <si>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</si>
  <si>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</si>
  <si>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</si>
  <si>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</si>
  <si>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</si>
  <si>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</si>
  <si>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</si>
  <si>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</si>
  <si>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</si>
  <si>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</si>
  <si>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</si>
  <si>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</si>
  <si>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</si>
  <si>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</si>
  <si>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</si>
  <si>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</si>
  <si>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</si>
  <si>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</si>
  <si>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</si>
  <si>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</si>
  <si>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</si>
  <si>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</si>
  <si>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</si>
  <si>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</si>
  <si>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</si>
  <si>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</si>
  <si>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</si>
  <si>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</si>
  <si>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</si>
  <si>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</si>
  <si>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</si>
  <si>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</si>
  <si>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</si>
  <si>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</si>
  <si>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</si>
  <si>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</si>
  <si>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</si>
  <si>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</si>
  <si>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</si>
  <si>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</si>
  <si>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</si>
  <si>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</si>
  <si>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</si>
  <si>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</si>
  <si>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</si>
  <si>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</si>
  <si>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</si>
  <si>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</si>
  <si>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</si>
  <si>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</si>
  <si>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</si>
  <si>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</si>
  <si>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</si>
  <si>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</si>
  <si>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</si>
  <si>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</si>
  <si>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</si>
  <si>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</si>
  <si>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</si>
  <si>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</si>
  <si>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</si>
  <si>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</si>
  <si>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</si>
  <si>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</si>
  <si>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</si>
  <si>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</si>
  <si>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</si>
  <si>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</si>
  <si>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</si>
  <si>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</si>
  <si>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</si>
  <si>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</si>
  <si>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</si>
  <si>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</si>
  <si>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</si>
  <si>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</si>
  <si>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</si>
  <si>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</si>
  <si>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</si>
  <si>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</si>
  <si>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</si>
  <si>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</si>
  <si>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</si>
  <si>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</si>
  <si>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</si>
  <si>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</si>
  <si>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</si>
  <si>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</si>
  <si>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</si>
  <si>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</si>
  <si>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</si>
  <si>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</si>
  <si>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</si>
  <si>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</si>
  <si>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</si>
  <si>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</si>
  <si>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</si>
  <si>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</si>
  <si>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</si>
  <si>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</si>
  <si>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</si>
  <si>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</si>
  <si>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</si>
  <si>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</si>
  <si>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</si>
  <si>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</si>
  <si>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</si>
  <si>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</si>
  <si>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</si>
  <si>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</si>
  <si>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</si>
  <si>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</si>
  <si>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</si>
  <si>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</si>
  <si>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</si>
  <si>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</si>
  <si>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</si>
  <si>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</si>
  <si>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</si>
  <si>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</si>
  <si>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</si>
  <si>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</si>
  <si>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</si>
  <si>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</si>
  <si>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</si>
  <si>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</si>
  <si>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</si>
  <si>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</si>
  <si>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</si>
  <si>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</si>
  <si>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</si>
  <si>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</si>
  <si>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</si>
  <si>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</si>
  <si>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</si>
  <si>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</si>
  <si>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</si>
  <si>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</si>
  <si>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</si>
  <si>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</si>
  <si>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</si>
  <si>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</si>
  <si>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</si>
  <si>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</si>
  <si>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</si>
  <si>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</si>
  <si>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</si>
  <si>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</si>
  <si>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</si>
  <si>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</si>
  <si>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</si>
  <si>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</si>
  <si>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</si>
  <si>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</si>
  <si>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</si>
  <si>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</si>
  <si>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</si>
  <si>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</si>
  <si>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</si>
  <si>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</si>
  <si>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</si>
  <si>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</si>
  <si>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</si>
  <si>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</si>
  <si>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</si>
  <si>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</si>
  <si>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</si>
  <si>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</si>
  <si>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</si>
  <si>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</si>
  <si>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</si>
  <si>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</si>
  <si>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</si>
  <si>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</si>
  <si>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</si>
  <si>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</si>
  <si>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</si>
  <si>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</si>
  <si>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</si>
  <si>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</si>
  <si>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</si>
  <si>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</si>
  <si>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</si>
  <si>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</si>
  <si>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</si>
  <si>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</si>
  <si>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</si>
  <si>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</si>
  <si>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</si>
  <si>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</si>
  <si>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</si>
  <si>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</si>
  <si>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</si>
  <si>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</si>
  <si>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</si>
  <si>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</si>
  <si>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</si>
  <si>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</si>
  <si>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</si>
  <si>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</si>
  <si>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</si>
  <si>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</si>
  <si>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</si>
  <si>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</si>
  <si>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</si>
  <si>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</si>
  <si>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</si>
  <si>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</si>
  <si>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</si>
  <si>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</si>
  <si>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</si>
  <si>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</si>
  <si>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</si>
  <si>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</si>
  <si>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</si>
  <si>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</si>
  <si>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</si>
  <si>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</si>
  <si>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</si>
  <si>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</si>
  <si>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</si>
  <si>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</si>
  <si>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</si>
  <si>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</si>
  <si>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</si>
  <si>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</si>
  <si>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</si>
  <si>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</si>
  <si>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</si>
  <si>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</si>
  <si>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</si>
  <si>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</si>
  <si>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</si>
  <si>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</si>
  <si>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</si>
  <si>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</si>
  <si>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</si>
  <si>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</si>
  <si>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</si>
  <si>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</si>
  <si>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</si>
  <si>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</si>
  <si>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</si>
  <si>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</si>
  <si>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</si>
  <si>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</si>
  <si>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</si>
  <si>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</si>
  <si>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</si>
  <si>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</si>
  <si>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</si>
  <si>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</si>
  <si>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</si>
  <si>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</si>
  <si>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</si>
  <si>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</si>
  <si>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</si>
  <si>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</si>
  <si>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</si>
  <si>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</si>
  <si>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</si>
  <si>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</si>
  <si>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</si>
  <si>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</si>
  <si>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</si>
  <si>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</si>
  <si>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</si>
  <si>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</si>
  <si>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</si>
  <si>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</si>
  <si>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</si>
  <si>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</si>
  <si>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</si>
  <si>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</si>
  <si>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</si>
  <si>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</si>
  <si>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</si>
  <si>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</si>
  <si>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</si>
  <si>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</si>
  <si>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</si>
  <si>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</si>
  <si>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</si>
  <si>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</si>
  <si>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</si>
  <si>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</si>
  <si>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</si>
  <si>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</si>
  <si>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</si>
  <si>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</si>
  <si>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</si>
  <si>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</si>
  <si>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</si>
  <si>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</si>
  <si>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</si>
  <si>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</si>
  <si>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</si>
  <si>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</si>
  <si>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</si>
  <si>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</si>
  <si>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</si>
  <si>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</si>
  <si>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</si>
  <si>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</si>
  <si>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</si>
  <si>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</si>
  <si>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</si>
  <si>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</si>
  <si>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</si>
  <si>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</si>
  <si>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</si>
  <si>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</si>
  <si>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</si>
  <si>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</si>
  <si>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</si>
  <si>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</si>
  <si>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</si>
  <si>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</si>
  <si>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</si>
  <si>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</si>
  <si>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</si>
  <si>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</si>
  <si>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</si>
  <si>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</si>
  <si>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</si>
  <si>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</si>
  <si>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</si>
  <si>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</si>
  <si>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</si>
  <si>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</si>
  <si>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</si>
  <si>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</si>
  <si>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</si>
  <si>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</si>
  <si>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</si>
  <si>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</si>
  <si>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</si>
  <si>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</si>
  <si>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</si>
  <si>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</si>
  <si>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</si>
  <si>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</si>
  <si>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</si>
  <si>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</si>
  <si>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</si>
  <si>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</si>
  <si>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</si>
  <si>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</si>
  <si>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</si>
  <si>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</si>
  <si>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</si>
  <si>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</si>
  <si>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</si>
  <si>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</si>
  <si>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</si>
  <si>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</si>
  <si>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</si>
  <si>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</si>
  <si>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</si>
  <si>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</si>
  <si>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</si>
  <si>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</si>
  <si>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</si>
  <si>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</si>
  <si>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</si>
  <si>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</si>
  <si>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</si>
  <si>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</si>
  <si>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</si>
  <si>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</si>
  <si>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</si>
  <si>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</si>
  <si>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</si>
  <si>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</si>
  <si>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</si>
  <si>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</si>
  <si>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</si>
  <si>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</si>
  <si>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</si>
  <si>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</si>
  <si>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</si>
  <si>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</si>
  <si>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</si>
  <si>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</si>
  <si>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</si>
  <si>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</si>
  <si>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</si>
  <si>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</si>
  <si>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</si>
  <si>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</si>
  <si>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</si>
  <si>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</si>
  <si>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</si>
  <si>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</si>
  <si>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</si>
  <si>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</si>
  <si>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</si>
  <si>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</si>
  <si>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</si>
  <si>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</si>
  <si>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</si>
  <si>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</si>
  <si>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</si>
  <si>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</si>
  <si>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</si>
  <si>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</si>
  <si>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</si>
  <si>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</si>
  <si>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</si>
  <si>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</si>
  <si>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</si>
  <si>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</si>
  <si>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</si>
  <si>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</si>
  <si>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</si>
  <si>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</si>
  <si>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</si>
  <si>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</si>
  <si>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</si>
  <si>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</si>
  <si>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</si>
  <si>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</si>
  <si>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</si>
  <si>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</si>
  <si>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</si>
  <si>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</si>
  <si>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</si>
  <si>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</si>
  <si>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</si>
  <si>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</si>
  <si>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</si>
  <si>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</si>
  <si>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</si>
  <si>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</si>
  <si>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</si>
  <si>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</si>
  <si>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</si>
  <si>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</si>
  <si>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</si>
  <si>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</si>
  <si>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</si>
  <si>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</si>
  <si>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</si>
  <si>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</si>
  <si>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</si>
  <si>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</si>
  <si>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</si>
  <si>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</si>
  <si>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</si>
  <si>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</si>
  <si>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</si>
  <si>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</si>
  <si>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</si>
  <si>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</si>
  <si>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</si>
  <si>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</si>
  <si>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</si>
  <si>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</si>
  <si>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</si>
  <si>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</si>
  <si>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</si>
  <si>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</si>
  <si>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</si>
  <si>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</si>
  <si>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</si>
  <si>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</si>
  <si>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</si>
  <si>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</si>
  <si>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</si>
  <si>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</si>
  <si>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</si>
  <si>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</si>
  <si>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</si>
  <si>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</si>
  <si>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</si>
  <si>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</si>
  <si>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</si>
  <si>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</si>
  <si>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</si>
  <si>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</si>
  <si>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</si>
  <si>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</si>
  <si>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</si>
  <si>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</si>
  <si>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</si>
  <si>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</si>
  <si>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</si>
  <si>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</si>
  <si>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</si>
  <si>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</si>
  <si>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</si>
  <si>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</si>
  <si>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</si>
  <si>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</si>
  <si>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</si>
  <si>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</si>
  <si>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</si>
  <si>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</si>
  <si>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</si>
  <si>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</si>
  <si>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</si>
  <si>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</si>
  <si>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</si>
  <si>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</si>
  <si>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</si>
  <si>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</si>
  <si>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</si>
  <si>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</si>
  <si>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</si>
  <si>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</si>
  <si>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</si>
  <si>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</si>
  <si>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</si>
  <si>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</si>
  <si>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</si>
  <si>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</si>
  <si>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</si>
  <si>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</si>
  <si>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</si>
  <si>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</si>
  <si>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</si>
  <si>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</si>
  <si>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</si>
  <si>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</si>
  <si>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</si>
  <si>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</si>
  <si>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</si>
  <si>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</si>
  <si>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</si>
  <si>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</si>
  <si>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</si>
  <si>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</si>
  <si>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</si>
  <si>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</si>
  <si>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</si>
  <si>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</si>
  <si>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</si>
  <si>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</si>
  <si>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</si>
  <si>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</si>
  <si>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</si>
  <si>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</si>
  <si>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</si>
  <si>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</si>
  <si>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</si>
  <si>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</si>
  <si>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</si>
  <si>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</si>
  <si>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</si>
  <si>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</si>
  <si>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</si>
  <si>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</si>
  <si>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</si>
  <si>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</si>
  <si>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</si>
  <si>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</si>
  <si>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</si>
  <si>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</si>
  <si>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</si>
  <si>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</si>
  <si>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</si>
  <si>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</si>
  <si>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</si>
  <si>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</si>
  <si>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</si>
  <si>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</si>
  <si>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</si>
  <si>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</si>
  <si>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</si>
  <si>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</si>
  <si>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</si>
  <si>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</si>
  <si>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</si>
  <si>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</si>
  <si>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</si>
  <si>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</si>
  <si>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</si>
  <si>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</si>
  <si>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</si>
  <si>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</si>
  <si>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</si>
  <si>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</si>
  <si>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</si>
  <si>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</si>
  <si>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</si>
  <si>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</si>
  <si>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</si>
  <si>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</si>
  <si>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</si>
  <si>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</si>
  <si>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</si>
  <si>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</si>
  <si>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</si>
  <si>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</si>
  <si>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</si>
  <si>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</si>
  <si>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</si>
  <si>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</si>
  <si>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</si>
  <si>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</si>
  <si>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</si>
  <si>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</si>
  <si>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</si>
  <si>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</si>
  <si>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</si>
  <si>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</si>
  <si>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</si>
  <si>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</si>
  <si>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</si>
  <si>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</si>
  <si>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</si>
  <si>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</si>
  <si>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</si>
  <si>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</si>
  <si>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</si>
  <si>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</si>
  <si>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</si>
  <si>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</si>
  <si>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</si>
  <si>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</si>
  <si>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</si>
  <si>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</si>
  <si>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</si>
  <si>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</si>
  <si>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</si>
  <si>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</si>
  <si>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</si>
  <si>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</si>
  <si>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</si>
  <si>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</si>
  <si>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</si>
  <si>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</si>
  <si>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</si>
  <si>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</si>
  <si>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</si>
  <si>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</si>
  <si>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</si>
  <si>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</si>
  <si>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</si>
  <si>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</si>
  <si>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</si>
  <si>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</si>
  <si>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</si>
  <si>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</si>
  <si>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</si>
  <si>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</si>
  <si>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</si>
  <si>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</si>
  <si>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</si>
  <si>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</si>
  <si>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</si>
  <si>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</si>
  <si>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</si>
  <si>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</si>
  <si>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</si>
  <si>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</si>
  <si>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</si>
  <si>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</si>
  <si>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</si>
  <si>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</si>
  <si>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</si>
  <si>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</si>
  <si>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</si>
  <si>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</si>
  <si>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</si>
  <si>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</si>
  <si>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</si>
  <si>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</si>
  <si>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</si>
  <si>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</si>
  <si>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</si>
  <si>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</si>
  <si>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</si>
  <si>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</si>
  <si>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</si>
  <si>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</si>
  <si>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</si>
  <si>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</si>
  <si>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</si>
  <si>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</si>
  <si>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</si>
  <si>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</si>
  <si>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</si>
  <si>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</si>
  <si>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</si>
  <si>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</si>
  <si>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</si>
  <si>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</si>
  <si>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</si>
  <si>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</si>
  <si>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</si>
  <si>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</si>
  <si>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</si>
  <si>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</si>
  <si>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</si>
  <si>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</si>
  <si>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</si>
  <si>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</si>
  <si>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</si>
  <si>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</si>
  <si>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</si>
  <si>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</si>
  <si>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</si>
  <si>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</si>
  <si>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</si>
  <si>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</si>
  <si>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</si>
  <si>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</si>
  <si>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</si>
  <si>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</si>
  <si>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</si>
  <si>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</si>
  <si>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</si>
  <si>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</si>
  <si>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</si>
  <si>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</si>
  <si>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</si>
  <si>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</si>
  <si>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</si>
  <si>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</si>
  <si>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</si>
  <si>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</si>
  <si>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</si>
  <si>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</si>
  <si>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</si>
  <si>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</si>
  <si>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</si>
  <si>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</si>
  <si>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</si>
  <si>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</si>
  <si>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</si>
  <si>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</si>
  <si>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</si>
  <si>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</si>
  <si>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</si>
  <si>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</si>
  <si>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</si>
  <si>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</si>
  <si>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</si>
  <si>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</si>
  <si>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</si>
  <si>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</si>
  <si>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</si>
  <si>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</si>
  <si>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</si>
  <si>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</si>
  <si>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</si>
  <si>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</si>
  <si>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</si>
  <si>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</si>
  <si>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</si>
  <si>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</si>
  <si>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</si>
  <si>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</si>
  <si>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</si>
  <si>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</si>
  <si>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</si>
  <si>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</si>
  <si>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</si>
  <si>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</si>
  <si>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</si>
  <si>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</si>
  <si>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</si>
  <si>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</si>
  <si>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</si>
  <si>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</si>
  <si>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</si>
  <si>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</si>
  <si>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</si>
  <si>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</si>
  <si>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</si>
  <si>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</si>
  <si>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</si>
  <si>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</si>
  <si>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</si>
  <si>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</si>
  <si>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</si>
  <si>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</si>
  <si>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</si>
  <si>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</si>
  <si>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</si>
  <si>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</si>
  <si>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</si>
  <si>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</si>
  <si>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</si>
  <si>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</si>
  <si>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</si>
  <si>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</si>
  <si>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</si>
  <si>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</si>
  <si>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</si>
  <si>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</si>
  <si>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</si>
  <si>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</si>
  <si>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</si>
  <si>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</si>
  <si>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</si>
  <si>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</si>
  <si>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</si>
  <si>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</si>
  <si>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</si>
  <si>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</si>
  <si>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</si>
  <si>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</si>
  <si>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</si>
  <si>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</si>
  <si>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</si>
  <si>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</si>
  <si>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</si>
  <si>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</si>
  <si>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</si>
  <si>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</si>
  <si>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</si>
  <si>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</si>
  <si>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</si>
  <si>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</si>
  <si>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</si>
  <si>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</si>
  <si>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</si>
  <si>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</si>
  <si>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</si>
  <si>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</si>
  <si>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</si>
  <si>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</si>
  <si>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</si>
  <si>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</si>
  <si>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</si>
  <si>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</si>
  <si>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</si>
  <si>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</si>
  <si>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</si>
  <si>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</si>
  <si>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</si>
  <si>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</si>
  <si>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</si>
  <si>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</si>
  <si>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</si>
  <si>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</si>
  <si>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</si>
  <si>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</si>
  <si>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</si>
  <si>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</si>
  <si>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</si>
  <si>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</si>
  <si>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</si>
  <si>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</si>
  <si>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</si>
  <si>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</si>
  <si>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</si>
  <si>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</si>
  <si>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</si>
  <si>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</si>
  <si>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</si>
  <si>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</si>
  <si>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</si>
  <si>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</si>
  <si>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</si>
  <si>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</si>
  <si>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</si>
  <si>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</si>
  <si>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</si>
  <si>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</si>
  <si>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</si>
  <si>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</si>
  <si>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</si>
  <si>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</si>
  <si>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</si>
  <si>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</si>
  <si>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</si>
  <si>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</si>
  <si>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</si>
  <si>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</si>
  <si>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</si>
  <si>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</si>
  <si>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</si>
  <si>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</si>
  <si>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</si>
  <si>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</si>
  <si>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</si>
  <si>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</si>
  <si>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</si>
  <si>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</si>
  <si>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</si>
  <si>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</si>
  <si>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</si>
  <si>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</si>
  <si>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</si>
  <si>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</si>
  <si>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</si>
  <si>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</si>
  <si>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</si>
  <si>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</si>
  <si>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</si>
  <si>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</si>
  <si>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</si>
  <si>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</si>
  <si>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</si>
  <si>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</si>
  <si>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</si>
  <si>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</si>
  <si>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</si>
  <si>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</si>
  <si>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</si>
  <si>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</si>
  <si>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</si>
  <si>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</si>
  <si>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</si>
  <si>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</si>
  <si>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</si>
  <si>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</si>
  <si>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</si>
  <si>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</si>
  <si>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</si>
  <si>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</si>
  <si>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</si>
  <si>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</si>
  <si>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</si>
  <si>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</si>
  <si>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</si>
  <si>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</si>
  <si>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</si>
  <si>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</si>
  <si>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</si>
  <si>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</si>
  <si>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</si>
  <si>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</si>
  <si>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</si>
  <si>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</si>
  <si>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</si>
  <si>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</si>
  <si>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</si>
  <si>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</si>
  <si>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</si>
  <si>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</si>
  <si>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</si>
  <si>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</si>
  <si>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</si>
  <si>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</si>
  <si>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</si>
  <si>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</si>
  <si>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</si>
  <si>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</si>
  <si>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</si>
  <si>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</si>
  <si>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</si>
  <si>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</si>
  <si>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</si>
  <si>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</si>
  <si>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</si>
  <si>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</si>
  <si>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</si>
  <si>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</si>
  <si>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</si>
  <si>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</si>
  <si>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</si>
  <si>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</si>
  <si>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</si>
  <si>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</si>
  <si>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</si>
  <si>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</si>
  <si>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</si>
  <si>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</si>
  <si>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</si>
  <si>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</si>
  <si>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</si>
  <si>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</si>
  <si>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</si>
  <si>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</si>
  <si>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</si>
  <si>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</si>
  <si>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</si>
  <si>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</si>
  <si>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</si>
  <si>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</si>
  <si>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</si>
  <si>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</si>
  <si>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</si>
  <si>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</si>
  <si>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</si>
  <si>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</si>
  <si>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</si>
  <si>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</si>
  <si>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</si>
  <si>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</si>
  <si>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</si>
  <si>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</si>
  <si>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</si>
  <si>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</si>
  <si>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</si>
  <si>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</si>
  <si>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</si>
  <si>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</si>
  <si>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</si>
  <si>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</si>
  <si>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</si>
  <si>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</si>
  <si>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</si>
  <si>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</si>
  <si>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</si>
  <si>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</si>
  <si>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</si>
  <si>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</si>
  <si>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</si>
  <si>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</si>
  <si>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</si>
  <si>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</si>
  <si>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</si>
  <si>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</si>
  <si>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</si>
  <si>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</si>
  <si>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</si>
  <si>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</si>
  <si>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</si>
  <si>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</si>
  <si>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</si>
  <si>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</si>
  <si>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</si>
  <si>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</si>
  <si>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</si>
  <si>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</si>
  <si>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</si>
  <si>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</si>
  <si>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</si>
  <si>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</si>
  <si>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</si>
  <si>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</si>
  <si>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</si>
  <si>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</si>
  <si>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</si>
  <si>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</si>
  <si>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</si>
  <si>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</si>
  <si>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</si>
  <si>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</si>
  <si>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</si>
  <si>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</si>
  <si>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</si>
  <si>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</si>
  <si>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</si>
  <si>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</si>
  <si>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</si>
  <si>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</si>
  <si>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</si>
  <si>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</si>
  <si>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</si>
  <si>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</si>
  <si>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</si>
  <si>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</si>
  <si>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</si>
  <si>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</si>
  <si>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</si>
  <si>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</si>
  <si>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</si>
  <si>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</si>
  <si>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</si>
  <si>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</si>
  <si>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</si>
  <si>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</si>
  <si>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</si>
  <si>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</si>
  <si>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</si>
  <si>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</si>
  <si>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</si>
  <si>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</si>
  <si>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</si>
  <si>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</si>
  <si>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</si>
  <si>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</si>
  <si>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</si>
  <si>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</si>
  <si>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</si>
  <si>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</si>
  <si>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</si>
  <si>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</si>
  <si>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</si>
  <si>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</si>
  <si>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</si>
  <si>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</si>
  <si>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</si>
  <si>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</si>
  <si>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</si>
  <si>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</si>
  <si>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</si>
  <si>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</si>
  <si>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</si>
  <si>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</si>
  <si>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</si>
  <si>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</si>
  <si>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</si>
  <si>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</si>
  <si>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</si>
  <si>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</si>
  <si>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</si>
  <si>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</si>
  <si>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</si>
  <si>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</si>
  <si>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</si>
  <si>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</si>
  <si>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</si>
  <si>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</si>
  <si>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</si>
  <si>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</si>
  <si>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</si>
  <si>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</si>
  <si>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</si>
  <si>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</si>
  <si>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</si>
  <si>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</si>
  <si>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</si>
  <si>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</si>
  <si>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</si>
  <si>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</si>
  <si>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</si>
  <si>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</si>
  <si>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</si>
  <si>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</si>
  <si>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</si>
  <si>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</si>
  <si>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</si>
  <si>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</si>
  <si>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</si>
  <si>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</si>
  <si>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</si>
  <si>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</si>
  <si>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</si>
  <si>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</si>
  <si>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</si>
  <si>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</si>
  <si>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</si>
  <si>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</si>
  <si>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</si>
  <si>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</si>
  <si>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</si>
  <si>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</si>
  <si>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</si>
  <si>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</si>
  <si>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</si>
  <si>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</si>
  <si>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</si>
  <si>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</si>
  <si>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</si>
  <si>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</si>
  <si>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</si>
  <si>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</si>
  <si>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</si>
  <si>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</si>
  <si>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</si>
  <si>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</si>
  <si>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</si>
  <si>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</si>
  <si>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</si>
  <si>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</si>
  <si>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</si>
  <si>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</si>
  <si>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</si>
  <si>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</si>
  <si>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</si>
  <si>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</si>
  <si>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</si>
  <si>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</si>
  <si>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</si>
  <si>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</si>
  <si>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</si>
  <si>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</si>
  <si>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</si>
  <si>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</si>
  <si>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</si>
  <si>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</si>
  <si>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</si>
  <si>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</si>
  <si>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</si>
  <si>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</si>
  <si>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</si>
  <si>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</si>
  <si>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</si>
  <si>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</si>
  <si>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</si>
  <si>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</si>
  <si>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</si>
  <si>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</si>
  <si>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</si>
  <si>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</si>
  <si>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</si>
  <si>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</si>
  <si>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</si>
  <si>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</si>
  <si>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</si>
  <si>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</si>
  <si>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</si>
  <si>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</si>
  <si>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</si>
  <si>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</si>
  <si>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</si>
  <si>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</si>
  <si>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</si>
  <si>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</si>
  <si>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</si>
  <si>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</si>
  <si>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</si>
  <si>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</si>
  <si>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</si>
  <si>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</si>
  <si>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</si>
  <si>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</si>
  <si>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</si>
  <si>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</si>
  <si>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</si>
  <si>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</si>
  <si>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</si>
  <si>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</si>
  <si>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</si>
  <si>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</si>
  <si>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</si>
  <si>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</si>
  <si>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</si>
  <si>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</si>
  <si>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</si>
  <si>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</si>
  <si>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</si>
  <si>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</si>
  <si>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</si>
  <si>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</si>
  <si>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</si>
  <si>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</si>
  <si>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</si>
  <si>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</si>
  <si>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</si>
  <si>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</si>
  <si>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</si>
  <si>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</si>
  <si>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</si>
  <si>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</si>
  <si>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</si>
  <si>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</si>
  <si>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</si>
  <si>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</si>
  <si>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</si>
  <si>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</si>
  <si>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</si>
  <si>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</si>
  <si>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</si>
  <si>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</si>
  <si>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</si>
  <si>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</si>
  <si>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</si>
  <si>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</si>
  <si>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</si>
  <si>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</si>
  <si>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</si>
  <si>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</si>
  <si>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</si>
  <si>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</si>
  <si>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</si>
  <si>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</si>
  <si>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</si>
  <si>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</si>
  <si>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</si>
  <si>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</si>
  <si>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</si>
  <si>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</si>
  <si>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</si>
  <si>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</si>
  <si>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</si>
  <si>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</si>
  <si>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</si>
  <si>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</si>
  <si>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</si>
  <si>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</si>
  <si>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</si>
  <si>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</si>
  <si>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</si>
  <si>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</si>
  <si>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</si>
  <si>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</si>
  <si>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</si>
  <si>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</si>
  <si>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</si>
  <si>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</si>
  <si>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</si>
  <si>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</si>
  <si>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</si>
  <si>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</si>
  <si>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</si>
  <si>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</si>
  <si>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</si>
  <si>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</si>
  <si>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</si>
  <si>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</si>
  <si>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</si>
  <si>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</si>
  <si>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</si>
  <si>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</si>
  <si>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</si>
  <si>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</si>
  <si>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</si>
  <si>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</si>
  <si>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</si>
  <si>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</si>
  <si>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</si>
  <si>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</si>
  <si>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</si>
  <si>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</si>
  <si>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</si>
  <si>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</si>
  <si>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</si>
  <si>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</si>
  <si>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</si>
  <si>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</si>
  <si>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</si>
  <si>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</si>
  <si>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</si>
  <si>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</si>
  <si>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</si>
  <si>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</si>
  <si>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</si>
  <si>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</si>
  <si>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</si>
  <si>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</si>
  <si>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</si>
  <si>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</si>
  <si>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</si>
  <si>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</si>
  <si>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</si>
  <si>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</si>
  <si>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</si>
  <si>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</si>
  <si>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</si>
  <si>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</si>
  <si>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</si>
  <si>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</si>
  <si>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</si>
  <si>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</si>
  <si>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</si>
  <si>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</si>
  <si>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</si>
  <si>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</si>
  <si>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</si>
  <si>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</si>
  <si>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</si>
  <si>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</si>
  <si>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</si>
  <si>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</si>
  <si>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</si>
  <si>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</si>
  <si>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</si>
  <si>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</si>
  <si>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</si>
  <si>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</si>
  <si>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</si>
  <si>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</si>
  <si>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</si>
  <si>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</si>
  <si>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</si>
  <si>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</si>
  <si>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</si>
  <si>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</si>
  <si>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</si>
  <si>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</si>
  <si>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</si>
  <si>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</si>
  <si>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</si>
  <si>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</si>
  <si>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</si>
  <si>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</si>
  <si>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</si>
  <si>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</si>
  <si>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</si>
  <si>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</si>
  <si>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</si>
  <si>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</si>
  <si>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</si>
  <si>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</si>
  <si>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</si>
  <si>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</si>
  <si>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</si>
  <si>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</si>
  <si>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</si>
  <si>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</si>
  <si>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</si>
  <si>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</si>
  <si>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</si>
  <si>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</si>
  <si>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</si>
  <si>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</si>
  <si>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</si>
  <si>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</si>
  <si>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</si>
  <si>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</si>
  <si>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</si>
  <si>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</si>
  <si>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</si>
  <si>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</si>
  <si>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</si>
  <si>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</si>
  <si>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</si>
  <si>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</si>
  <si>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</si>
  <si>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</si>
  <si>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</si>
  <si>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</si>
  <si>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</si>
  <si>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</si>
  <si>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</si>
  <si>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</si>
  <si>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</si>
  <si>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</si>
  <si>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</si>
  <si>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</si>
  <si>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</si>
  <si>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</si>
  <si>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</si>
  <si>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</si>
  <si>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</si>
  <si>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</si>
  <si>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</si>
  <si>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</si>
  <si>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</si>
  <si>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</si>
  <si>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</si>
  <si>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</si>
  <si>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</si>
  <si>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</si>
  <si>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</si>
  <si>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</si>
  <si>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</si>
  <si>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</si>
  <si>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</si>
  <si>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</si>
  <si>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</si>
  <si>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</si>
  <si>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</si>
  <si>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</si>
  <si>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</si>
  <si>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</si>
  <si>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</si>
  <si>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</si>
  <si>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</si>
  <si>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</si>
  <si>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</si>
  <si>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</si>
  <si>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</si>
  <si>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</si>
  <si>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</si>
  <si>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</si>
  <si>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</si>
  <si>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</si>
  <si>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</si>
  <si>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</si>
  <si>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</si>
  <si>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</si>
  <si>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</si>
  <si>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</si>
  <si>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</si>
  <si>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</si>
  <si>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</si>
  <si>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</si>
  <si>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</si>
  <si>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</si>
  <si>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</si>
  <si>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</si>
  <si>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</si>
  <si>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</si>
  <si>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</si>
  <si>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</si>
  <si>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</si>
  <si>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</si>
  <si>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</si>
  <si>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</si>
  <si>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</si>
  <si>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</si>
  <si>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</si>
  <si>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</si>
  <si>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</si>
  <si>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</si>
  <si>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</si>
  <si>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</si>
  <si>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</si>
  <si>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</si>
  <si>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</si>
  <si>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</si>
  <si>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</si>
  <si>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</si>
  <si>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</si>
  <si>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</si>
  <si>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</si>
  <si>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</si>
  <si>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</si>
  <si>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</si>
  <si>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</si>
  <si>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</si>
  <si>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</si>
  <si>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</si>
  <si>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</si>
  <si>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</si>
  <si>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</si>
  <si>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</si>
  <si>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</si>
  <si>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</si>
  <si>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</si>
  <si>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</si>
  <si>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</si>
  <si>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</si>
  <si>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</si>
  <si>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</si>
  <si>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</si>
  <si>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</si>
  <si>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</si>
  <si>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</si>
  <si>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</si>
  <si>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</si>
  <si>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</si>
  <si>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</si>
  <si>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</si>
  <si>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</si>
  <si>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</si>
  <si>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</si>
  <si>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</si>
  <si>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</si>
  <si>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</si>
  <si>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</si>
  <si>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</si>
  <si>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</si>
  <si>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</si>
  <si>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</si>
  <si>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</si>
  <si>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</si>
  <si>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</si>
  <si>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</si>
  <si>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</si>
  <si>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</si>
  <si>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</si>
  <si>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</si>
  <si>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</si>
  <si>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</si>
  <si>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</si>
  <si>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</si>
  <si>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</si>
  <si>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</si>
  <si>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</si>
  <si>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</si>
  <si>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</si>
  <si>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</si>
  <si>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</si>
  <si>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</si>
  <si>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</si>
  <si>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</si>
  <si>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</si>
  <si>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</si>
  <si>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</si>
  <si>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</si>
  <si>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</si>
  <si>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</si>
  <si>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</si>
  <si>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</si>
  <si>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</si>
  <si>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</si>
  <si>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</si>
  <si>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</si>
  <si>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</si>
  <si>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</si>
  <si>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</si>
  <si>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</si>
  <si>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</si>
  <si>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</si>
  <si>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</si>
  <si>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</si>
  <si>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</si>
  <si>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</si>
  <si>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</si>
  <si>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</si>
  <si>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</si>
  <si>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</si>
  <si>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</si>
  <si>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</si>
  <si>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</si>
  <si>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</si>
  <si>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</si>
  <si>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</si>
  <si>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</si>
  <si>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</si>
  <si>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</si>
  <si>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</si>
  <si>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</si>
  <si>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</si>
  <si>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</si>
  <si>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</si>
  <si>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</si>
  <si>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</si>
  <si>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</si>
  <si>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</si>
  <si>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</si>
  <si>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</si>
  <si>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</si>
  <si>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</si>
  <si>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</si>
  <si>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</si>
  <si>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</si>
  <si>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</si>
  <si>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</si>
  <si>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</si>
  <si>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</si>
  <si>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</si>
  <si>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</si>
  <si>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</si>
  <si>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</si>
  <si>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</si>
  <si>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</si>
  <si>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</si>
  <si>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</si>
  <si>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</si>
  <si>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</si>
  <si>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</si>
  <si>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</si>
  <si>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</si>
  <si>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</si>
  <si>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</si>
  <si>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</si>
  <si>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</si>
  <si>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</si>
  <si>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</si>
  <si>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</si>
  <si>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</si>
  <si>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</si>
  <si>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</si>
  <si>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</si>
  <si>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</si>
  <si>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</si>
  <si>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</si>
  <si>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</si>
  <si>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</si>
  <si>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</si>
  <si>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</si>
  <si>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</si>
  <si>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</si>
  <si>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</si>
  <si>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</si>
  <si>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</si>
  <si>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</si>
  <si>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</si>
  <si>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</si>
  <si>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</si>
  <si>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</si>
  <si>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</si>
  <si>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</si>
  <si>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</si>
  <si>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</si>
  <si>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</si>
  <si>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</si>
  <si>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</si>
  <si>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</si>
  <si>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</si>
  <si>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</si>
  <si>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</si>
  <si>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</si>
  <si>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</si>
  <si>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</si>
  <si>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</si>
  <si>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</si>
  <si>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</si>
  <si>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</si>
  <si>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</si>
  <si>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</si>
  <si>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</si>
  <si>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</si>
  <si>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</si>
  <si>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</si>
  <si>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</si>
  <si>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</si>
  <si>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</si>
  <si>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</si>
  <si>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</si>
  <si>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</si>
  <si>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</si>
  <si>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</si>
  <si>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</si>
  <si>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</si>
  <si>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</si>
  <si>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</si>
  <si>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</si>
  <si>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</si>
  <si>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</si>
  <si>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</si>
  <si>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</si>
  <si>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</si>
  <si>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</si>
  <si>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</si>
  <si>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</si>
  <si>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</si>
  <si>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</si>
  <si>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</si>
  <si>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</si>
  <si>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</si>
  <si>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</si>
  <si>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</si>
  <si>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</si>
  <si>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</si>
  <si>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</si>
  <si>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</si>
  <si>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</si>
  <si>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</si>
  <si>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</si>
  <si>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</si>
  <si>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</si>
  <si>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</si>
  <si>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</si>
  <si>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</si>
  <si>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</si>
  <si>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</si>
  <si>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</si>
  <si>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</si>
  <si>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</si>
  <si>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</si>
  <si>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</si>
  <si>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</si>
  <si>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</si>
  <si>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</si>
  <si>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</si>
  <si>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</si>
  <si>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</si>
  <si>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</si>
  <si>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</si>
  <si>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</si>
  <si>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</si>
  <si>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</si>
  <si>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</si>
  <si>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</si>
  <si>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</si>
  <si>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</si>
  <si>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</si>
  <si>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</si>
  <si>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</si>
  <si>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</si>
  <si>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</si>
  <si>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</si>
  <si>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</si>
  <si>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</si>
  <si>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</si>
  <si>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</si>
  <si>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</si>
  <si>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</si>
  <si>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</si>
  <si>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</si>
  <si>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</si>
  <si>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</si>
  <si>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</si>
  <si>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</si>
  <si>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</si>
  <si>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</si>
  <si>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</si>
  <si>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</si>
  <si>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</si>
  <si>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</si>
  <si>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</si>
  <si>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</si>
  <si>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</si>
  <si>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</si>
  <si>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</si>
  <si>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</si>
  <si>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</si>
  <si>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</si>
  <si>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</si>
  <si>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</si>
  <si>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</si>
  <si>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</si>
  <si>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</si>
  <si>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</si>
  <si>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</si>
  <si>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</si>
  <si>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</si>
  <si>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</si>
  <si>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</si>
  <si>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</si>
  <si>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</si>
  <si>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</si>
  <si>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</si>
  <si>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</si>
  <si>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</si>
  <si>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</si>
  <si>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</si>
  <si>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</si>
  <si>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</si>
  <si>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</si>
  <si>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</si>
  <si>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</si>
  <si>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</si>
  <si>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</si>
  <si>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</si>
  <si>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</si>
  <si>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</si>
  <si>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</si>
  <si>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</si>
  <si>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</si>
  <si>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</si>
  <si>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</si>
  <si>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</si>
  <si>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</si>
  <si>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</si>
  <si>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</si>
  <si>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</si>
  <si>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</si>
  <si>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</si>
  <si>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</si>
  <si>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</si>
  <si>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</si>
  <si>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</si>
  <si>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</si>
  <si>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</si>
  <si>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</si>
  <si>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</si>
  <si>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</si>
  <si>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</si>
  <si>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</si>
  <si>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</si>
  <si>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</si>
  <si>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</si>
  <si>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</si>
  <si>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</si>
  <si>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</si>
  <si>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</si>
  <si>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</si>
  <si>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</si>
  <si>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</si>
  <si>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</si>
  <si>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</si>
  <si>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</si>
  <si>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</si>
  <si>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</si>
  <si>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</si>
  <si>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</si>
  <si>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</si>
  <si>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</si>
  <si>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</si>
  <si>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</si>
  <si>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</si>
  <si>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</si>
  <si>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</si>
  <si>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</si>
  <si>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</si>
  <si>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</si>
  <si>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</si>
  <si>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</si>
  <si>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</si>
  <si>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</si>
  <si>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</si>
  <si>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</si>
  <si>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</si>
  <si>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</si>
  <si>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</si>
  <si>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</si>
  <si>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</si>
  <si>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</si>
  <si>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</si>
  <si>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</si>
  <si>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</si>
  <si>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</si>
  <si>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</si>
  <si>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</si>
  <si>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</si>
  <si>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</si>
  <si>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</si>
  <si>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</si>
  <si>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</si>
  <si>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</si>
  <si>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</si>
  <si>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</si>
  <si>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</si>
  <si>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</si>
  <si>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</si>
  <si>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</si>
  <si>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</si>
  <si>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</si>
  <si>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</si>
  <si>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</si>
  <si>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</si>
  <si>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</si>
  <si>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</si>
  <si>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</si>
  <si>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</si>
  <si>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</si>
  <si>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</si>
  <si>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</si>
  <si>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</si>
  <si>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</si>
  <si>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</si>
  <si>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</si>
  <si>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</si>
  <si>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</si>
  <si>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</si>
  <si>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</si>
  <si>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</si>
  <si>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</si>
  <si>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</si>
  <si>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</si>
  <si>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</si>
  <si>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</si>
  <si>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</si>
  <si>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</si>
  <si>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</si>
  <si>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</si>
  <si>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</si>
  <si>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</si>
  <si>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</si>
  <si>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</si>
  <si>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</si>
  <si>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</si>
  <si>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</si>
  <si>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</si>
  <si>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</si>
  <si>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</si>
  <si>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</si>
  <si>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</si>
  <si>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</si>
  <si>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</si>
  <si>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</si>
  <si>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</si>
  <si>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</si>
  <si>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</si>
  <si>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</si>
  <si>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</si>
  <si>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</si>
  <si>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</si>
  <si>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</si>
  <si>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</si>
  <si>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</si>
  <si>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</si>
  <si>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</si>
  <si>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</si>
  <si>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</si>
  <si>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</si>
  <si>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</si>
  <si>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</si>
  <si>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</si>
  <si>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</si>
  <si>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</si>
  <si>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</si>
  <si>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</si>
  <si>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</si>
  <si>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</si>
  <si>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</si>
  <si>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</si>
  <si>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</si>
  <si>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</si>
  <si>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</si>
  <si>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</si>
  <si>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</si>
  <si>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</si>
  <si>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</si>
  <si>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</si>
  <si>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</si>
  <si>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</si>
  <si>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</si>
  <si>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</si>
  <si>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</si>
  <si>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</si>
  <si>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</si>
  <si>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</si>
  <si>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</si>
  <si>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</si>
  <si>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</si>
  <si>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</si>
  <si>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</si>
  <si>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</si>
  <si>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</si>
  <si>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</si>
  <si>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</si>
  <si>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</si>
  <si>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</si>
  <si>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</si>
  <si>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</si>
  <si>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</si>
  <si>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</si>
  <si>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</si>
  <si>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</si>
  <si>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</si>
  <si>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</si>
  <si>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</si>
  <si>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</si>
  <si>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</si>
  <si>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</si>
  <si>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</si>
  <si>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</si>
  <si>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</si>
  <si>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</si>
  <si>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</si>
  <si>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</si>
  <si>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</si>
  <si>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</si>
  <si>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</si>
  <si>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</si>
  <si>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</si>
  <si>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</si>
  <si>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</si>
  <si>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</si>
  <si>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</si>
  <si>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</si>
  <si>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</si>
  <si>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</si>
  <si>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</si>
  <si>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</si>
  <si>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</si>
  <si>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</si>
  <si>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</si>
  <si>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</si>
  <si>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</si>
  <si>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</si>
  <si>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</si>
  <si>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</si>
  <si>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</si>
  <si>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</si>
  <si>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</si>
  <si>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</si>
  <si>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</si>
  <si>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</si>
  <si>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</si>
  <si>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</si>
  <si>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</si>
  <si>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</si>
  <si>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</si>
  <si>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</si>
  <si>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</si>
  <si>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</si>
  <si>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</si>
  <si>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</si>
  <si>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</si>
  <si>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</si>
  <si>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</si>
  <si>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</si>
  <si>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</si>
  <si>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</si>
  <si>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</si>
  <si>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</si>
  <si>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</si>
  <si>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</si>
  <si>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</si>
  <si>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</si>
  <si>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</si>
  <si>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</si>
  <si>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</si>
  <si>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</si>
  <si>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</si>
  <si>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</si>
  <si>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</si>
  <si>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</si>
  <si>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</si>
  <si>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</si>
  <si>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</si>
  <si>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</si>
  <si>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</si>
  <si>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</si>
  <si>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</si>
  <si>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</si>
  <si>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</si>
  <si>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</si>
  <si>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</si>
  <si>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</si>
  <si>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</si>
  <si>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</si>
  <si>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</si>
  <si>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</si>
  <si>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</si>
  <si>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</si>
  <si>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</si>
  <si>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</si>
  <si>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</si>
  <si>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</si>
  <si>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</si>
  <si>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</si>
  <si>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</si>
  <si>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</si>
  <si>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</si>
  <si>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</si>
  <si>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</si>
  <si>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</si>
  <si>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</si>
  <si>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</si>
  <si>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</si>
  <si>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</si>
  <si>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</si>
  <si>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</si>
  <si>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</si>
  <si>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</si>
  <si>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</si>
  <si>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</si>
  <si>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</si>
  <si>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</si>
  <si>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</si>
  <si>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</si>
  <si>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</si>
  <si>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</si>
  <si>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</si>
  <si>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</si>
  <si>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</si>
  <si>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</si>
  <si>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</si>
  <si>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</si>
  <si>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</si>
  <si>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</si>
  <si>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</si>
  <si>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</si>
  <si>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</si>
  <si>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</si>
  <si>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</si>
  <si>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</si>
  <si>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</si>
  <si>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</si>
  <si>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</si>
  <si>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</si>
  <si>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</si>
  <si>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</si>
  <si>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</si>
  <si>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</si>
  <si>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</si>
  <si>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</si>
  <si>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</si>
  <si>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</si>
  <si>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</si>
  <si>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</si>
  <si>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</si>
  <si>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</si>
  <si>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</si>
  <si>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</si>
  <si>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</si>
  <si>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</si>
  <si>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</si>
  <si>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</si>
  <si>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</si>
  <si>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</si>
  <si>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</si>
  <si>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</si>
  <si>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</si>
  <si>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</si>
  <si>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</si>
  <si>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</si>
  <si>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</si>
  <si>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</si>
  <si>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</si>
  <si>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</si>
  <si>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</si>
  <si>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</si>
  <si>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</si>
  <si>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</si>
  <si>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</si>
  <si>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</si>
  <si>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</si>
  <si>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</si>
  <si>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</si>
  <si>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</si>
  <si>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</si>
  <si>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</si>
  <si>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</si>
  <si>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</si>
  <si>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</si>
  <si>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</si>
  <si>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</si>
  <si>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</si>
  <si>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</si>
  <si>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</si>
  <si>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</si>
  <si>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</si>
  <si>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</si>
  <si>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</si>
  <si>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</si>
  <si>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</si>
  <si>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</si>
  <si>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</si>
  <si>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</si>
  <si>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</si>
  <si>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</si>
  <si>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</si>
  <si>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</si>
  <si>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</si>
  <si>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</si>
  <si>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</si>
  <si>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</si>
  <si>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</si>
  <si>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</si>
  <si>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</si>
  <si>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</si>
  <si>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</si>
  <si>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</si>
  <si>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</si>
  <si>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</si>
  <si>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</si>
  <si>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</si>
  <si>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</si>
  <si>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</si>
  <si>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</si>
  <si>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</si>
  <si>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</si>
  <si>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</si>
  <si>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</si>
  <si>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</si>
  <si>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</si>
  <si>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</si>
  <si>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</si>
  <si>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</si>
  <si>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</si>
  <si>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</si>
  <si>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</si>
  <si>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</si>
  <si>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</si>
  <si>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</si>
  <si>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</si>
  <si>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</si>
  <si>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</si>
  <si>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</si>
  <si>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</si>
  <si>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</si>
  <si>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</si>
  <si>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</si>
  <si>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</si>
  <si>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</si>
  <si>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</si>
  <si>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</si>
  <si>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</si>
  <si>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</si>
  <si>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</si>
  <si>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</si>
  <si>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</si>
  <si>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</si>
  <si>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</si>
  <si>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</si>
  <si>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</si>
  <si>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</si>
  <si>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</si>
  <si>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</si>
  <si>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</si>
  <si>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</si>
  <si>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</si>
  <si>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</si>
  <si>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</si>
  <si>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</si>
  <si>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</si>
  <si>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</si>
  <si>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</si>
  <si>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</si>
  <si>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</si>
  <si>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</si>
  <si>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</si>
  <si>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</si>
  <si>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</si>
  <si>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</si>
  <si>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</si>
  <si>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</si>
  <si>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</si>
  <si>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</si>
  <si>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</si>
  <si>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</si>
  <si>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</si>
  <si>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</si>
  <si>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</si>
  <si>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</si>
  <si>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</si>
  <si>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</si>
  <si>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</si>
  <si>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</si>
  <si>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</si>
  <si>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</si>
  <si>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</si>
  <si>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</si>
  <si>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</si>
  <si>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</si>
  <si>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</si>
  <si>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</si>
  <si>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</si>
  <si>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</si>
  <si>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</si>
  <si>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</si>
  <si>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</si>
  <si>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</si>
  <si>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</si>
  <si>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</si>
  <si>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</si>
  <si>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</si>
  <si>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</si>
  <si>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</si>
  <si>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</si>
  <si>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</si>
  <si>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</si>
  <si>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</si>
  <si>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</si>
  <si>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</si>
  <si>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</si>
  <si>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</si>
  <si>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</si>
  <si>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</si>
  <si>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</si>
  <si>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</si>
  <si>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</si>
  <si>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</si>
  <si>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</si>
  <si>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</si>
  <si>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</si>
  <si>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</si>
  <si>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</si>
  <si>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</si>
  <si>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</si>
  <si>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</si>
  <si>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</si>
  <si>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</si>
  <si>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</si>
  <si>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</si>
  <si>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</si>
  <si>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</si>
  <si>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</si>
  <si>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</si>
  <si>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</si>
  <si>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</si>
  <si>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</si>
  <si>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</si>
  <si>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</si>
  <si>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</si>
  <si>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</si>
  <si>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</si>
  <si>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</si>
  <si>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</si>
  <si>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</si>
  <si>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</si>
  <si>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</si>
  <si>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</si>
  <si>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</si>
  <si>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</si>
  <si>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</si>
  <si>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</si>
  <si>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</si>
  <si>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</si>
  <si>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</si>
  <si>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</si>
  <si>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</si>
  <si>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</si>
  <si>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</si>
  <si>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</si>
  <si>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</si>
  <si>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</si>
  <si>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</si>
  <si>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</si>
  <si>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</si>
  <si>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</si>
  <si>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</si>
  <si>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</si>
  <si>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</si>
  <si>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</si>
  <si>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</si>
  <si>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</si>
  <si>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</si>
  <si>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</si>
  <si>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</si>
  <si>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</si>
  <si>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</si>
  <si>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</si>
  <si>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</si>
  <si>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</si>
  <si>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</si>
  <si>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</si>
  <si>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</si>
  <si>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</si>
  <si>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</si>
  <si>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</si>
  <si>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</si>
  <si>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</si>
  <si>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</si>
  <si>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</si>
  <si>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</si>
  <si>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</si>
  <si>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</si>
  <si>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</si>
  <si>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</si>
  <si>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</si>
  <si>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</si>
  <si>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</si>
  <si>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</si>
  <si>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</si>
  <si>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</si>
  <si>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</si>
  <si>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</si>
  <si>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</si>
  <si>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</si>
  <si>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</si>
  <si>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</si>
  <si>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</si>
  <si>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</si>
  <si>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</si>
  <si>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</si>
  <si>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</si>
  <si>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</si>
  <si>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</si>
  <si>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</si>
  <si>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</si>
  <si>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</si>
  <si>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</si>
  <si>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</si>
  <si>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</si>
  <si>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</si>
  <si>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</si>
  <si>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</si>
  <si>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</si>
  <si>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</si>
  <si>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</si>
  <si>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</si>
  <si>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</si>
  <si>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</si>
  <si>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</si>
  <si>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</si>
  <si>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</si>
  <si>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</si>
  <si>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</si>
  <si>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</si>
  <si>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</si>
  <si>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</si>
  <si>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</si>
  <si>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</si>
  <si>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</si>
  <si>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</si>
  <si>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</si>
  <si>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</si>
  <si>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</si>
  <si>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</si>
  <si>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</si>
  <si>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</si>
  <si>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</si>
  <si>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</si>
  <si>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</si>
  <si>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</si>
  <si>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</si>
  <si>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</si>
  <si>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</si>
  <si>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</si>
  <si>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</si>
  <si>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</si>
  <si>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</si>
  <si>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</si>
  <si>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</si>
  <si>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</si>
  <si>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</si>
  <si>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</si>
  <si>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</si>
  <si>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</si>
  <si>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</si>
  <si>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</si>
  <si>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</si>
  <si>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</si>
  <si>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</si>
  <si>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</si>
  <si>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</si>
  <si>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</si>
  <si>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</si>
  <si>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</si>
  <si>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</si>
  <si>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</si>
  <si>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</si>
  <si>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</si>
  <si>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</si>
  <si>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</si>
  <si>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</si>
  <si>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</si>
  <si>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</si>
  <si>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</si>
  <si>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</si>
  <si>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</si>
  <si>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</si>
  <si>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</si>
  <si>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</si>
  <si>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</si>
  <si>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</si>
  <si>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</si>
  <si>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</si>
  <si>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</si>
  <si>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</si>
  <si>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</si>
  <si>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</si>
  <si>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</si>
  <si>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</si>
  <si>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</si>
  <si>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</si>
  <si>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</si>
  <si>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</si>
  <si>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</si>
  <si>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</si>
  <si>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</si>
  <si>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</si>
  <si>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</si>
  <si>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</si>
  <si>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</si>
  <si>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</si>
  <si>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</si>
  <si>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</si>
  <si>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</si>
  <si>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</si>
  <si>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</si>
  <si>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</si>
  <si>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</si>
  <si>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</si>
  <si>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</si>
  <si>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</si>
  <si>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</si>
  <si>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</si>
  <si>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</si>
  <si>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</si>
  <si>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</si>
  <si>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</si>
  <si>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</si>
  <si>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</si>
  <si>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</si>
  <si>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</si>
  <si>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</si>
  <si>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</si>
  <si>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</si>
  <si>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</si>
  <si>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</si>
  <si>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</si>
  <si>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</si>
  <si>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</si>
  <si>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</si>
  <si>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</si>
  <si>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</si>
  <si>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</si>
  <si>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</si>
  <si>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</si>
  <si>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</si>
  <si>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</si>
  <si>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</si>
  <si>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</si>
  <si>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</si>
  <si>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</si>
  <si>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</si>
  <si>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</si>
  <si>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</si>
  <si>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</si>
  <si>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</si>
  <si>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</si>
  <si>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</si>
  <si>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</si>
  <si>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</si>
  <si>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</si>
  <si>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</si>
  <si>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</si>
  <si>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</si>
  <si>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</si>
  <si>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</si>
  <si>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</si>
  <si>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</si>
  <si>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</si>
  <si>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</si>
  <si>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</si>
  <si>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</si>
  <si>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</si>
  <si>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</si>
  <si>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</si>
  <si>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</si>
  <si>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</si>
  <si>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</si>
  <si>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</si>
  <si>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</si>
  <si>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</si>
  <si>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</si>
  <si>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</si>
  <si>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</si>
  <si>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</si>
  <si>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</si>
  <si>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</si>
  <si>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</si>
  <si>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</si>
  <si>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</si>
  <si>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</si>
  <si>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</si>
  <si>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</si>
  <si>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</si>
  <si>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</si>
  <si>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</si>
  <si>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</si>
  <si>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</si>
  <si>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</si>
  <si>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</si>
  <si>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</si>
  <si>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</si>
  <si>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</si>
  <si>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</si>
  <si>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</si>
  <si>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</si>
  <si>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</si>
  <si>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</si>
  <si>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</si>
  <si>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</si>
  <si>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</si>
  <si>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</si>
  <si>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</si>
  <si>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</si>
  <si>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</si>
  <si>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</si>
  <si>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</si>
  <si>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</si>
  <si>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</si>
  <si>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</si>
  <si>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</si>
  <si>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</si>
  <si>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</si>
  <si>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</si>
  <si>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</si>
  <si>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</si>
  <si>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</si>
  <si>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</si>
  <si>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</si>
  <si>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</si>
  <si>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</si>
  <si>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</si>
  <si>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</si>
  <si>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</si>
  <si>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</si>
  <si>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</si>
  <si>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</si>
  <si>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</si>
  <si>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</si>
  <si>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</si>
  <si>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</si>
  <si>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</si>
  <si>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</si>
  <si>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</si>
  <si>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</si>
  <si>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</si>
  <si>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</si>
  <si>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</si>
  <si>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</si>
  <si>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</si>
  <si>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</si>
  <si>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</si>
  <si>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</si>
  <si>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</si>
  <si>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</si>
  <si>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</si>
  <si>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</si>
  <si>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</si>
  <si>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</si>
  <si>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</si>
  <si>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</si>
  <si>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</si>
  <si>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</si>
  <si>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</si>
  <si>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</si>
  <si>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</si>
  <si>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</si>
  <si>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</si>
  <si>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</si>
  <si>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</si>
  <si>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</si>
  <si>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</si>
  <si>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</si>
  <si>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</si>
  <si>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</si>
  <si>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</si>
  <si>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</si>
  <si>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</si>
  <si>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</si>
  <si>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</si>
  <si>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</si>
  <si>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</si>
  <si>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</si>
  <si>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</si>
  <si>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</si>
  <si>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</si>
  <si>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</si>
  <si>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</si>
  <si>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</si>
  <si>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</si>
  <si>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</si>
  <si>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</si>
  <si>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</si>
  <si>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</si>
  <si>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</si>
  <si>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</si>
  <si>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</si>
  <si>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</si>
  <si>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</si>
  <si>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</si>
  <si>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</si>
  <si>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</si>
  <si>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</si>
  <si>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</si>
  <si>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</si>
  <si>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</si>
  <si>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</si>
  <si>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</si>
  <si>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</si>
  <si>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</si>
  <si>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</si>
  <si>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</si>
  <si>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</si>
  <si>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</si>
  <si>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</si>
  <si>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</si>
  <si>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</si>
  <si>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</si>
  <si>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</si>
  <si>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</si>
  <si>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</si>
  <si>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</si>
  <si>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</si>
  <si>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</si>
  <si>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</si>
  <si>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</si>
  <si>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</si>
  <si>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</si>
  <si>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</si>
  <si>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</si>
  <si>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</si>
  <si>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</si>
  <si>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</si>
  <si>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</si>
  <si>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</si>
  <si>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</si>
  <si>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</si>
  <si>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</si>
  <si>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</si>
  <si>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</si>
  <si>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</si>
  <si>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</si>
  <si>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</si>
  <si>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</si>
  <si>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</si>
  <si>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</si>
  <si>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</si>
  <si>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</si>
  <si>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</si>
  <si>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</si>
  <si>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</si>
  <si>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</si>
  <si>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</si>
  <si>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</si>
  <si>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</si>
  <si>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</si>
  <si>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</si>
  <si>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</si>
  <si>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</si>
  <si>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</si>
  <si>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</si>
  <si>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</si>
  <si>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</si>
  <si>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</si>
  <si>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</si>
  <si>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</si>
  <si>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</si>
  <si>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</si>
  <si>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</si>
  <si>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</si>
  <si>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</si>
  <si>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</si>
  <si>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</si>
  <si>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</si>
  <si>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</si>
  <si>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</si>
  <si>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</si>
  <si>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</si>
  <si>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</si>
  <si>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</si>
  <si>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</si>
  <si>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</si>
  <si>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</si>
  <si>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</si>
  <si>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</si>
  <si>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</si>
  <si>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</si>
  <si>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</si>
  <si>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</si>
  <si>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</si>
  <si>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</si>
  <si>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</si>
  <si>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</si>
  <si>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</si>
  <si>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</si>
  <si>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</si>
  <si>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</si>
  <si>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</si>
  <si>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</si>
  <si>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</si>
  <si>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</si>
  <si>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</si>
  <si>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</si>
  <si>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</si>
  <si>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</si>
  <si>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</si>
  <si>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</si>
  <si>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</si>
  <si>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</si>
  <si>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</si>
  <si>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</si>
  <si>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</si>
  <si>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</si>
  <si>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</si>
  <si>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</si>
  <si>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</si>
  <si>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</si>
  <si>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</si>
  <si>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</si>
  <si>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</si>
  <si>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</si>
  <si>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</si>
  <si>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</si>
  <si>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</si>
  <si>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</si>
  <si>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</si>
  <si>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</si>
  <si>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</si>
  <si>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</si>
  <si>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</si>
  <si>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</si>
  <si>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</si>
  <si>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</si>
  <si>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</si>
  <si>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</si>
  <si>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</si>
  <si>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</si>
  <si>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</si>
  <si>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</si>
  <si>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</si>
  <si>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</si>
  <si>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</si>
  <si>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</si>
  <si>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</si>
  <si>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</si>
  <si>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</si>
  <si>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</si>
  <si>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</si>
  <si>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</si>
  <si>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</si>
  <si>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</si>
  <si>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</si>
  <si>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</si>
  <si>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</si>
  <si>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</si>
  <si>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</si>
  <si>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</si>
  <si>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</si>
  <si>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</si>
  <si>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</si>
  <si>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</si>
  <si>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</si>
  <si>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</si>
  <si>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</si>
  <si>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</si>
  <si>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</si>
  <si>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</si>
  <si>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</si>
  <si>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</si>
  <si>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</si>
  <si>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</si>
  <si>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</si>
  <si>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</si>
  <si>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</si>
  <si>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</si>
  <si>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</si>
  <si>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</si>
  <si>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</si>
  <si>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</si>
  <si>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</si>
  <si>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</si>
  <si>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</si>
  <si>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</si>
  <si>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</si>
  <si>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</si>
  <si>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</si>
  <si>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</si>
  <si>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</si>
  <si>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</si>
  <si>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</si>
  <si>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</si>
  <si>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</si>
  <si>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</si>
  <si>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</si>
  <si>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</si>
  <si>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</si>
  <si>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</si>
  <si>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</si>
  <si>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</si>
  <si>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</si>
  <si>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</si>
  <si>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</si>
  <si>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</si>
  <si>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</si>
  <si>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</si>
  <si>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</si>
  <si>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</si>
  <si>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</si>
  <si>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</si>
  <si>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</si>
  <si>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</si>
  <si>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</si>
  <si>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</si>
  <si>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</si>
  <si>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</si>
  <si>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</si>
  <si>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</si>
  <si>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</si>
  <si>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</si>
  <si>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</si>
  <si>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</si>
  <si>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</si>
  <si>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</si>
  <si>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</si>
  <si>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</si>
  <si>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</si>
  <si>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</si>
  <si>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</si>
  <si>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</si>
  <si>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</si>
  <si>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</si>
  <si>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</si>
  <si>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</si>
  <si>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</si>
  <si>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</si>
  <si>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</si>
  <si>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</si>
  <si>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</si>
  <si>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</si>
  <si>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</si>
  <si>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</si>
  <si>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</si>
  <si>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</si>
  <si>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</si>
  <si>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</si>
  <si>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</si>
  <si>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</si>
  <si>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</si>
  <si>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</si>
  <si>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</si>
  <si>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</si>
  <si>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</si>
  <si>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</si>
  <si>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</si>
  <si>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</si>
  <si>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</si>
  <si>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</si>
  <si>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</si>
  <si>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</si>
  <si>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</si>
  <si>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</si>
  <si>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</si>
  <si>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</si>
  <si>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</si>
  <si>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</si>
  <si>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</si>
  <si>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</si>
  <si>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</si>
  <si>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</si>
  <si>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</si>
  <si>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</si>
  <si>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</si>
  <si>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</si>
  <si>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</si>
  <si>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</si>
  <si>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</si>
  <si>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</si>
  <si>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</si>
  <si>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</si>
  <si>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</si>
  <si>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</si>
  <si>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</si>
  <si>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</si>
  <si>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</si>
  <si>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</si>
  <si>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</si>
  <si>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</si>
  <si>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</si>
  <si>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</si>
  <si>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</si>
  <si>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</si>
  <si>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</si>
  <si>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</si>
  <si>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</si>
  <si>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</si>
  <si>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</si>
  <si>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</si>
  <si>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</si>
  <si>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</si>
  <si>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</si>
  <si>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</si>
  <si>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</si>
  <si>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</si>
  <si>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</si>
  <si>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</si>
  <si>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</si>
  <si>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</si>
  <si>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</si>
  <si>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</si>
  <si>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</si>
  <si>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</si>
  <si>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</si>
  <si>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</si>
  <si>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</si>
  <si>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</si>
  <si>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</si>
  <si>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</si>
  <si>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</si>
  <si>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</si>
  <si>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</si>
  <si>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</si>
  <si>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</si>
  <si>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</si>
  <si>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</si>
  <si>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</si>
  <si>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</si>
  <si>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</si>
  <si>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</si>
  <si>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</si>
  <si>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</si>
  <si>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</si>
  <si>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</si>
  <si>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</si>
  <si>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</si>
  <si>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</si>
  <si>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</si>
  <si>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</si>
  <si>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</si>
  <si>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</si>
  <si>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</si>
  <si>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</si>
  <si>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</si>
  <si>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</si>
  <si>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</si>
  <si>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</si>
  <si>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</si>
  <si>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</si>
  <si>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</si>
  <si>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</si>
  <si>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</si>
  <si>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</si>
  <si>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</si>
  <si>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</si>
  <si>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</si>
  <si>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</si>
  <si>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</si>
  <si>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</si>
  <si>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</si>
  <si>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</si>
  <si>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</si>
  <si>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</si>
  <si>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</si>
  <si>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</si>
  <si>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</si>
  <si>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</si>
  <si>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</si>
  <si>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</si>
  <si>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</si>
  <si>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</si>
  <si>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</si>
  <si>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</si>
  <si>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</si>
  <si>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</si>
  <si>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</si>
  <si>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</si>
  <si>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</si>
  <si>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</si>
  <si>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</si>
  <si>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</si>
  <si>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</si>
  <si>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</si>
  <si>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</si>
  <si>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</si>
  <si>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</si>
  <si>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</si>
  <si>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</si>
  <si>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</si>
  <si>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</si>
  <si>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</si>
  <si>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</si>
  <si>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</si>
  <si>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</si>
  <si>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</si>
  <si>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</si>
  <si>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</si>
  <si>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</si>
  <si>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</si>
  <si>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</si>
  <si>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</si>
  <si>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</si>
  <si>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</si>
  <si>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</si>
  <si>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</si>
  <si>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</si>
  <si>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</si>
  <si>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</si>
  <si>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</si>
  <si>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</si>
  <si>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</si>
  <si>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</si>
  <si>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</si>
  <si>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</si>
  <si>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</si>
  <si>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</si>
  <si>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</si>
  <si>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</si>
  <si>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</si>
  <si>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</si>
  <si>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</si>
  <si>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</si>
  <si>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</si>
  <si>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</si>
  <si>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</si>
  <si>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</si>
  <si>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</si>
  <si>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</si>
  <si>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</si>
  <si>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</si>
  <si>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</si>
  <si>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</si>
  <si>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</si>
  <si>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</si>
  <si>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</si>
  <si>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</si>
  <si>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</si>
  <si>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</si>
  <si>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</si>
  <si>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</si>
  <si>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</si>
  <si>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</si>
  <si>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</si>
  <si>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</si>
  <si>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</si>
  <si>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</si>
  <si>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</si>
  <si>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</si>
  <si>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</si>
  <si>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</si>
  <si>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</si>
  <si>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</si>
  <si>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</si>
  <si>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</si>
  <si>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</si>
  <si>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</si>
  <si>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</si>
  <si>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</si>
  <si>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</si>
  <si>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</si>
  <si>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</si>
  <si>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</si>
  <si>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</si>
  <si>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</si>
  <si>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</si>
  <si>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</si>
  <si>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</si>
  <si>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</si>
  <si>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</si>
  <si>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</si>
  <si>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</si>
  <si>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</si>
  <si>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</si>
  <si>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</si>
  <si>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</si>
  <si>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</si>
  <si>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</si>
  <si>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</si>
  <si>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</si>
  <si>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</si>
  <si>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</si>
  <si>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</si>
  <si>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</si>
  <si>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</si>
  <si>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</si>
  <si>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</si>
  <si>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</si>
  <si>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</si>
  <si>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</si>
  <si>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</si>
  <si>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</si>
  <si>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</si>
  <si>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</si>
  <si>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</si>
  <si>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</si>
  <si>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</si>
  <si>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</si>
  <si>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</si>
  <si>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</si>
  <si>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</si>
  <si>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</si>
  <si>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</si>
  <si>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</si>
  <si>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</si>
  <si>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</si>
  <si>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</si>
  <si>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</si>
  <si>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</si>
  <si>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</si>
  <si>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</si>
  <si>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</si>
  <si>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</si>
  <si>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</si>
  <si>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</si>
  <si>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</si>
  <si>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</si>
  <si>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</si>
  <si>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</si>
  <si>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</si>
  <si>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</si>
  <si>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</si>
  <si>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</si>
  <si>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</si>
  <si>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</si>
  <si>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</si>
  <si>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</si>
  <si>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</si>
  <si>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</si>
  <si>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</si>
  <si>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</si>
  <si>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</si>
  <si>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</si>
  <si>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</si>
  <si>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</si>
  <si>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</si>
  <si>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</si>
  <si>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</si>
  <si>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</si>
  <si>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</si>
  <si>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</si>
  <si>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</si>
  <si>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</si>
  <si>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</si>
  <si>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</si>
  <si>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</si>
  <si>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</si>
  <si>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</si>
  <si>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</si>
  <si>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</si>
  <si>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</si>
  <si>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</si>
  <si>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</si>
  <si>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</si>
  <si>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</si>
  <si>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</si>
  <si>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</si>
  <si>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</si>
  <si>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</si>
  <si>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</si>
  <si>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</si>
  <si>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</si>
  <si>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</si>
  <si>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</si>
  <si>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</si>
  <si>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</si>
  <si>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</si>
  <si>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</si>
  <si>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</si>
  <si>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</si>
  <si>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</si>
  <si>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</si>
  <si>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</si>
  <si>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</si>
  <si>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</si>
  <si>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</si>
  <si>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</si>
  <si>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</si>
  <si>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</si>
  <si>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</si>
  <si>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</si>
  <si>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</si>
  <si>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</si>
  <si>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</si>
  <si>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</si>
  <si>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</si>
  <si>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</si>
  <si>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</si>
  <si>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</si>
  <si>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</si>
  <si>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</si>
  <si>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</si>
  <si>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</si>
  <si>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</si>
  <si>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</si>
  <si>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</si>
  <si>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</si>
  <si>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</si>
  <si>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</si>
  <si>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</si>
  <si>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</si>
  <si>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</si>
  <si>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</si>
  <si>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</si>
  <si>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</si>
  <si>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</si>
  <si>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</si>
  <si>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</si>
  <si>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</si>
  <si>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</si>
  <si>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</si>
  <si>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</si>
  <si>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</si>
  <si>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</si>
  <si>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</si>
  <si>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</si>
  <si>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</si>
  <si>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</si>
  <si>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</si>
  <si>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</si>
  <si>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</si>
  <si>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</si>
  <si>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</si>
  <si>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</si>
  <si>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</si>
  <si>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</si>
  <si>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</si>
  <si>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</si>
  <si>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</si>
  <si>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</si>
  <si>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</si>
  <si>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</si>
  <si>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</si>
  <si>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</si>
  <si>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</si>
  <si>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</si>
  <si>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</si>
  <si>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</si>
  <si>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</si>
  <si>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</si>
  <si>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</si>
  <si>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</si>
  <si>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</si>
  <si>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</si>
  <si>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</si>
  <si>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</si>
  <si>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</si>
  <si>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</si>
  <si>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</si>
  <si>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</si>
  <si>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</si>
  <si>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</si>
  <si>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</si>
  <si>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</si>
  <si>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</si>
  <si>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</si>
  <si>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</si>
  <si>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</si>
  <si>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</si>
  <si>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</si>
  <si>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</si>
  <si>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</si>
  <si>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</si>
  <si>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</si>
  <si>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</si>
  <si>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</si>
  <si>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</si>
  <si>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</si>
  <si>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</si>
  <si>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</si>
  <si>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</si>
  <si>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</si>
  <si>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</si>
  <si>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</si>
  <si>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</si>
  <si>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</si>
  <si>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</si>
  <si>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</si>
  <si>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</si>
  <si>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</si>
  <si>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</si>
  <si>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</si>
  <si>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</si>
  <si>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</si>
  <si>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</si>
  <si>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</si>
  <si>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</si>
  <si>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</si>
  <si>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</si>
  <si>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</si>
  <si>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</si>
  <si>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</si>
  <si>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</si>
  <si>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</si>
  <si>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</si>
  <si>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</si>
  <si>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</si>
  <si>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</si>
  <si>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</si>
  <si>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</si>
  <si>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</si>
  <si>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</si>
  <si>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</si>
  <si>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</si>
  <si>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</si>
  <si>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</si>
  <si>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</si>
  <si>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</si>
  <si>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</si>
  <si>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</si>
  <si>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</si>
  <si>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</si>
  <si>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</si>
  <si>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</si>
  <si>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</si>
  <si>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</si>
  <si>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</si>
  <si>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</si>
  <si>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</si>
  <si>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</si>
  <si>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</si>
  <si>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</si>
  <si>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</si>
  <si>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</si>
  <si>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</si>
  <si>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</si>
  <si>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</si>
  <si>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</si>
  <si>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</si>
  <si>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</si>
  <si>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</si>
  <si>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</si>
  <si>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</si>
  <si>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</si>
  <si>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</si>
  <si>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</si>
  <si>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</si>
  <si>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</si>
  <si>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</si>
  <si>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</si>
  <si>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</si>
  <si>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</si>
  <si>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</si>
  <si>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</si>
  <si>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</si>
  <si>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</si>
  <si>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</si>
  <si>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</si>
  <si>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</si>
  <si>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</si>
  <si>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</si>
  <si>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</si>
  <si>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</si>
  <si>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</si>
  <si>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</si>
  <si>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</si>
  <si>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</si>
  <si>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</si>
  <si>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</si>
  <si>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</si>
  <si>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</si>
  <si>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</si>
  <si>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</si>
  <si>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</si>
  <si>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</si>
  <si>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</si>
  <si>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</si>
  <si>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</si>
  <si>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</si>
  <si>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</si>
  <si>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</si>
  <si>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</si>
  <si>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</si>
  <si>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</si>
  <si>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</si>
  <si>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</si>
  <si>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</si>
  <si>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</si>
  <si>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</si>
  <si>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</si>
  <si>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</si>
  <si>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</si>
  <si>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</si>
  <si>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</si>
  <si>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</si>
  <si>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</si>
  <si>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</si>
  <si>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</si>
  <si>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</si>
  <si>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</si>
  <si>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</si>
  <si>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</si>
  <si>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</si>
  <si>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</si>
  <si>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</si>
  <si>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</si>
  <si>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</si>
  <si>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</si>
  <si>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</si>
  <si>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</si>
  <si>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</si>
  <si>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</si>
  <si>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</si>
  <si>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</si>
  <si>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</si>
  <si>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</si>
  <si>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</si>
  <si>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</si>
  <si>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</si>
  <si>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</si>
  <si>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</si>
  <si>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</si>
  <si>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</si>
  <si>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</si>
  <si>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</si>
  <si>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</si>
  <si>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</si>
  <si>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</si>
  <si>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</si>
  <si>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</si>
  <si>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</si>
  <si>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</si>
  <si>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</si>
  <si>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</si>
  <si>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</si>
  <si>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</si>
  <si>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</si>
  <si>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</si>
  <si>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</si>
  <si>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</si>
  <si>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</si>
  <si>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</si>
  <si>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</si>
  <si>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</si>
  <si>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</si>
  <si>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</si>
  <si>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</si>
  <si>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</si>
  <si>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</si>
  <si>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</si>
  <si>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</si>
  <si>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</si>
  <si>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</si>
  <si>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</si>
  <si>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</si>
  <si>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</si>
  <si>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</si>
  <si>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</si>
  <si>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</si>
  <si>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</si>
  <si>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</si>
  <si>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</si>
  <si>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</si>
  <si>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</si>
  <si>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</si>
  <si>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</si>
  <si>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</si>
  <si>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</si>
  <si>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</si>
  <si>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</si>
  <si>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</si>
  <si>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</si>
  <si>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</si>
  <si>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</si>
  <si>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</si>
  <si>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</si>
  <si>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</si>
  <si>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</si>
  <si>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</si>
  <si>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</si>
  <si>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</si>
  <si>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</si>
  <si>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</si>
  <si>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</si>
  <si>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</si>
  <si>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</si>
  <si>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</si>
  <si>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</si>
  <si>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</si>
  <si>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</si>
  <si>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</si>
  <si>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</si>
  <si>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</si>
  <si>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</si>
  <si>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</si>
  <si>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</si>
  <si>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</si>
  <si>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</si>
  <si>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</si>
  <si>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</si>
  <si>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</si>
  <si>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</si>
  <si>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</si>
  <si>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</si>
  <si>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</si>
  <si>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</si>
  <si>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</si>
  <si>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</si>
  <si>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</si>
  <si>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</si>
  <si>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</si>
  <si>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</si>
  <si>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</si>
  <si>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</si>
  <si>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</si>
  <si>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</si>
  <si>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</si>
  <si>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</si>
  <si>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</si>
  <si>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</si>
  <si>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</si>
  <si>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</si>
  <si>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</si>
  <si>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</si>
  <si>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</si>
  <si>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</si>
  <si>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</si>
  <si>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</si>
  <si>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</si>
  <si>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</si>
  <si>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</si>
  <si>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</si>
  <si>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</si>
  <si>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</si>
  <si>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</si>
  <si>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</si>
  <si>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</si>
  <si>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</si>
  <si>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</si>
  <si>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</si>
  <si>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</si>
  <si>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</si>
  <si>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</si>
  <si>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</si>
  <si>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</si>
  <si>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</si>
  <si>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</si>
  <si>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</si>
  <si>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</si>
  <si>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</si>
  <si>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</si>
  <si>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</si>
  <si>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</si>
  <si>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</si>
  <si>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</si>
  <si>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</si>
  <si>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</si>
  <si>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</si>
  <si>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</si>
  <si>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</si>
  <si>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</si>
  <si>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</si>
  <si>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</si>
  <si>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</si>
  <si>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</si>
  <si>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</si>
  <si>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</si>
  <si>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</si>
  <si>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</si>
  <si>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</si>
  <si>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</si>
  <si>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</si>
  <si>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</si>
  <si>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</si>
  <si>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</si>
  <si>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</si>
  <si>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</si>
  <si>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</si>
  <si>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</si>
  <si>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</si>
  <si>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</si>
  <si>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</si>
  <si>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</si>
  <si>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</si>
  <si>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</si>
  <si>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</si>
  <si>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</si>
  <si>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</si>
  <si>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</si>
  <si>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</si>
  <si>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</si>
  <si>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</si>
  <si>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</si>
  <si>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</si>
  <si>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</si>
  <si>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</si>
  <si>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</si>
  <si>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</si>
  <si>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</si>
  <si>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</si>
  <si>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</si>
  <si>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</si>
  <si>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</si>
  <si>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</si>
  <si>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</si>
  <si>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</si>
  <si>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</si>
  <si>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</si>
  <si>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</si>
  <si>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</si>
  <si>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</si>
  <si>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</si>
  <si>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</si>
  <si>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</si>
  <si>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</si>
  <si>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</si>
  <si>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</si>
  <si>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</si>
  <si>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</si>
  <si>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</si>
  <si>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</si>
  <si>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</si>
  <si>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</si>
  <si>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</si>
  <si>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</si>
  <si>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</si>
  <si>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</si>
  <si>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</si>
  <si>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</si>
  <si>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</si>
  <si>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</si>
  <si>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</si>
  <si>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</si>
  <si>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</si>
  <si>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</si>
  <si>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</si>
  <si>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</si>
  <si>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</si>
  <si>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</si>
  <si>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</si>
  <si>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</si>
  <si>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</si>
  <si>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</si>
  <si>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</si>
  <si>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</si>
  <si>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</si>
  <si>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</si>
  <si>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</si>
  <si>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</si>
  <si>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</si>
  <si>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</si>
  <si>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</si>
  <si>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</si>
  <si>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</si>
  <si>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</si>
  <si>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</si>
  <si>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</si>
  <si>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</si>
  <si>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</si>
  <si>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</si>
  <si>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</si>
  <si>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</si>
  <si>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</si>
  <si>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</si>
  <si>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</si>
  <si>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</si>
  <si>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</si>
  <si>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</si>
  <si>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</si>
  <si>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</si>
  <si>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</si>
  <si>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</si>
  <si>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</si>
  <si>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</si>
  <si>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</si>
  <si>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</si>
  <si>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</si>
  <si>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</si>
  <si>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</si>
  <si>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</si>
  <si>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</si>
  <si>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</si>
  <si>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</si>
  <si>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</si>
  <si>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</si>
  <si>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</si>
  <si>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</si>
  <si>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</si>
  <si>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</si>
  <si>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</si>
  <si>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</si>
  <si>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</si>
  <si>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</si>
  <si>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</si>
  <si>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</si>
  <si>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</si>
  <si>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</si>
  <si>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</si>
  <si>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</si>
  <si>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</si>
  <si>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</si>
  <si>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</si>
  <si>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</si>
  <si>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</si>
  <si>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</si>
  <si>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</si>
  <si>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</si>
  <si>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</si>
  <si>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</si>
  <si>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</si>
  <si>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</si>
  <si>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</si>
  <si>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</si>
  <si>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</si>
  <si>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</si>
  <si>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</si>
  <si>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</si>
  <si>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</si>
  <si>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</si>
  <si>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</si>
  <si>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</si>
  <si>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</si>
  <si>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</si>
  <si>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</si>
  <si>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</si>
  <si>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</si>
  <si>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</si>
  <si>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</si>
  <si>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</si>
  <si>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</si>
  <si>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</si>
  <si>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</si>
  <si>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</si>
  <si>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</si>
  <si>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</si>
  <si>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</si>
  <si>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</si>
  <si>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</si>
  <si>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</si>
  <si>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</si>
  <si>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</si>
  <si>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</si>
  <si>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</si>
  <si>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</si>
  <si>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</si>
  <si>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</si>
  <si>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</si>
  <si>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</si>
  <si>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</si>
  <si>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</si>
  <si>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</si>
  <si>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</si>
  <si>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</si>
  <si>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</si>
  <si>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</si>
  <si>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</si>
  <si>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</si>
  <si>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</si>
  <si>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</si>
  <si>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</si>
  <si>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</si>
  <si>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</si>
  <si>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</si>
  <si>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</si>
  <si>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</si>
  <si>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</si>
  <si>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</si>
  <si>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</si>
  <si>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</si>
  <si>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</si>
  <si>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</si>
  <si>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</si>
  <si>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</si>
  <si>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</si>
  <si>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</si>
  <si>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</si>
  <si>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</si>
  <si>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</si>
  <si>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</si>
  <si>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</si>
  <si>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</si>
  <si>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</si>
  <si>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</si>
  <si>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</si>
  <si>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</si>
  <si>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</si>
  <si>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</si>
  <si>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</si>
  <si>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</si>
  <si>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</si>
  <si>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</si>
  <si>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</si>
  <si>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</si>
  <si>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</si>
  <si>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</si>
  <si>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</si>
  <si>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</si>
  <si>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</si>
  <si>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</si>
  <si>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</si>
  <si>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</si>
  <si>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</si>
  <si>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</si>
  <si>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</si>
  <si>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</si>
  <si>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</si>
  <si>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</si>
  <si>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</si>
  <si>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</si>
  <si>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</si>
  <si>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</si>
  <si>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</si>
  <si>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</si>
  <si>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</si>
  <si>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</si>
  <si>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</si>
  <si>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</si>
  <si>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</si>
  <si>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</si>
  <si>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</si>
  <si>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</si>
  <si>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</si>
  <si>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</si>
  <si>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</si>
  <si>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</si>
  <si>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</si>
  <si>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</si>
  <si>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</si>
  <si>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</si>
  <si>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</si>
  <si>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</si>
  <si>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</si>
  <si>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</si>
  <si>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</si>
  <si>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</si>
  <si>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</si>
  <si>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</si>
  <si>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</si>
  <si>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</si>
  <si>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</si>
  <si>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</si>
  <si>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</si>
  <si>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</si>
  <si>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</si>
  <si>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</si>
  <si>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</si>
  <si>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</si>
  <si>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</si>
  <si>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</si>
  <si>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</si>
  <si>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</si>
  <si>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</si>
  <si>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</si>
  <si>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</si>
  <si>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</si>
  <si>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</si>
  <si>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</si>
  <si>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</si>
  <si>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</si>
  <si>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</si>
  <si>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</si>
  <si>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</si>
  <si>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</si>
  <si>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</si>
  <si>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</si>
  <si>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</si>
  <si>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</si>
  <si>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</si>
  <si>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</si>
  <si>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</si>
  <si>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</si>
  <si>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</si>
  <si>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</si>
  <si>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</si>
  <si>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</si>
  <si>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</si>
  <si>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</si>
  <si>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</si>
  <si>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</si>
  <si>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</si>
  <si>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</si>
  <si>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</si>
  <si>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</si>
  <si>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</si>
  <si>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</si>
  <si>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</si>
  <si>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</si>
  <si>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</si>
  <si>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</si>
  <si>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</si>
  <si>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</si>
  <si>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</si>
  <si>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</si>
  <si>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</si>
  <si>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</si>
  <si>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</si>
  <si>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</si>
  <si>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</si>
  <si>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</si>
  <si>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</si>
  <si>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</si>
  <si>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</si>
  <si>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</si>
  <si>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</si>
  <si>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</si>
  <si>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</si>
  <si>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</si>
  <si>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</si>
  <si>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</si>
  <si>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</si>
  <si>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</si>
  <si>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</si>
  <si>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</si>
  <si>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</si>
  <si>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</si>
  <si>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</si>
  <si>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</si>
  <si>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</si>
  <si>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</si>
  <si>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</si>
  <si>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</si>
  <si>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</si>
  <si>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</si>
  <si>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</si>
  <si>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</si>
  <si>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</si>
  <si>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</si>
  <si>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</si>
  <si>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</si>
  <si>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</si>
  <si>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</si>
  <si>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</si>
  <si>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</si>
  <si>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</si>
  <si>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</si>
  <si>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</si>
  <si>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</si>
  <si>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</si>
  <si>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</si>
  <si>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</si>
  <si>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</si>
  <si>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</si>
  <si>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</si>
  <si>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</si>
  <si>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</si>
  <si>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</si>
  <si>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</si>
  <si>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</si>
  <si>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</si>
  <si>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</si>
  <si>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</si>
  <si>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</si>
  <si>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</si>
  <si>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</si>
  <si>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</si>
  <si>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</si>
  <si>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</si>
  <si>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</si>
  <si>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</si>
  <si>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</si>
  <si>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</si>
  <si>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</si>
  <si>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</si>
  <si>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</si>
  <si>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</si>
  <si>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</si>
  <si>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</si>
  <si>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</si>
  <si>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</si>
  <si>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</si>
  <si>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</si>
  <si>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</si>
  <si>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</si>
  <si>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</si>
  <si>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</si>
  <si>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</si>
  <si>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</si>
  <si>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</si>
  <si>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</si>
  <si>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</si>
  <si>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</si>
  <si>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</si>
  <si>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</si>
  <si>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</si>
  <si>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</si>
  <si>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</si>
  <si>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</si>
  <si>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</si>
  <si>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</si>
  <si>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</si>
  <si>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</si>
  <si>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</si>
  <si>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</si>
  <si>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</si>
  <si>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</si>
  <si>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</si>
  <si>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</si>
  <si>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</si>
  <si>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</si>
  <si>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</si>
  <si>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</si>
  <si>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</si>
  <si>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</si>
  <si>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</si>
  <si>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</si>
  <si>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</si>
  <si>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</si>
  <si>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</si>
  <si>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</si>
  <si>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</si>
  <si>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</si>
  <si>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</si>
  <si>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</si>
  <si>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</si>
  <si>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</si>
  <si>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</si>
  <si>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</si>
  <si>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</si>
  <si>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</si>
  <si>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</si>
  <si>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</si>
  <si>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</si>
  <si>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</si>
  <si>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</si>
  <si>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</si>
  <si>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</si>
  <si>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</si>
  <si>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</si>
  <si>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</si>
  <si>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</si>
  <si>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</si>
  <si>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</si>
  <si>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</si>
  <si>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</si>
  <si>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</si>
  <si>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</si>
  <si>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</si>
  <si>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</si>
  <si>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</si>
  <si>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</si>
  <si>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</si>
  <si>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</si>
  <si>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</si>
  <si>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</si>
  <si>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</si>
  <si>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</si>
  <si>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</si>
  <si>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</si>
  <si>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</si>
  <si>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</si>
  <si>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</si>
  <si>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</si>
  <si>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</si>
  <si>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</si>
  <si>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</si>
  <si>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</si>
  <si>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</si>
  <si>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</si>
  <si>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</si>
  <si>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</si>
  <si>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</si>
  <si>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</si>
  <si>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</si>
  <si>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</si>
  <si>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</si>
  <si>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</si>
  <si>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</si>
  <si>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</si>
  <si>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</si>
  <si>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</si>
  <si>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</si>
  <si>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</si>
  <si>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</si>
  <si>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</si>
  <si>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</si>
  <si>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</si>
  <si>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</si>
  <si>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</si>
  <si>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</si>
  <si>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</si>
  <si>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</si>
  <si>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</si>
  <si>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</si>
  <si>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</si>
  <si>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</si>
  <si>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</si>
  <si>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</si>
  <si>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</si>
  <si>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</si>
  <si>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</si>
  <si>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</si>
  <si>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</si>
  <si>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</si>
  <si>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</si>
  <si>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</si>
  <si>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</si>
  <si>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</si>
  <si>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</si>
  <si>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</si>
  <si>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</si>
  <si>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</si>
  <si>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</si>
  <si>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</si>
  <si>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</si>
  <si>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</si>
  <si>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</si>
  <si>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</si>
  <si>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</si>
  <si>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</si>
  <si>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</si>
  <si>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</si>
  <si>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</si>
  <si>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</si>
  <si>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</si>
  <si>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</si>
  <si>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</si>
  <si>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</si>
  <si>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</si>
  <si>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</si>
  <si>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</si>
  <si>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</si>
  <si>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</si>
  <si>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</si>
  <si>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</si>
  <si>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</si>
  <si>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</si>
  <si>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</si>
  <si>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</si>
  <si>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</si>
  <si>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</si>
  <si>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</si>
  <si>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</si>
  <si>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</si>
  <si>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</si>
  <si>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</si>
  <si>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</si>
  <si>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</si>
  <si>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</si>
  <si>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</si>
  <si>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</si>
  <si>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</si>
  <si>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</si>
  <si>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</si>
  <si>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</si>
  <si>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</si>
  <si>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</si>
  <si>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</si>
  <si>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</si>
  <si>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</si>
  <si>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</si>
  <si>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</si>
  <si>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</si>
  <si>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</si>
  <si>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</si>
  <si>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</si>
  <si>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</si>
  <si>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</si>
  <si>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</si>
  <si>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</si>
  <si>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</si>
  <si>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</si>
  <si>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</si>
  <si>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</si>
  <si>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</si>
  <si>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</si>
  <si>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</si>
  <si>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</si>
  <si>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</si>
  <si>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</si>
  <si>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</si>
  <si>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</si>
  <si>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</si>
  <si>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</si>
  <si>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</si>
  <si>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</si>
  <si>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</si>
  <si>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</si>
  <si>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</si>
  <si>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</si>
  <si>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</si>
  <si>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</si>
  <si>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</si>
  <si>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</si>
  <si>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</si>
  <si>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</si>
  <si>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</si>
  <si>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</si>
  <si>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</si>
  <si>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</si>
  <si>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</si>
  <si>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</si>
  <si>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</si>
  <si>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</si>
  <si>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</si>
  <si>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</si>
  <si>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</si>
  <si>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</si>
  <si>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</si>
  <si>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</si>
  <si>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</si>
  <si>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</si>
  <si>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</si>
  <si>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</si>
  <si>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</si>
  <si>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</si>
  <si>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</si>
  <si>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</si>
  <si>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</si>
  <si>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</si>
  <si>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</si>
  <si>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</si>
  <si>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</si>
  <si>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</si>
  <si>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</si>
  <si>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</si>
  <si>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</si>
  <si>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</si>
  <si>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</si>
  <si>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</si>
  <si>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</si>
  <si>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</si>
  <si>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</si>
  <si>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</si>
  <si>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</si>
  <si>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</si>
  <si>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</si>
  <si>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</si>
  <si>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</si>
  <si>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</si>
  <si>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</si>
  <si>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</si>
  <si>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</si>
  <si>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</si>
  <si>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</si>
  <si>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</si>
  <si>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</si>
  <si>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</si>
  <si>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</si>
  <si>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</si>
  <si>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</si>
  <si>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</si>
  <si>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</si>
  <si>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</si>
  <si>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</si>
  <si>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</si>
  <si>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</si>
  <si>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</si>
  <si>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</si>
  <si>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</si>
  <si>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</si>
  <si>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</si>
  <si>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</si>
  <si>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</si>
  <si>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</si>
  <si>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</si>
  <si>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</si>
  <si>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</si>
  <si>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</si>
  <si>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</si>
  <si>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</si>
  <si>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</si>
  <si>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</si>
  <si>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</si>
  <si>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</si>
  <si>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</si>
  <si>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</si>
  <si>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</si>
  <si>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</si>
  <si>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</si>
  <si>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</si>
  <si>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</si>
  <si>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</si>
  <si>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</si>
  <si>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</si>
  <si>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</si>
  <si>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</si>
  <si>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</si>
  <si>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</si>
  <si>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</si>
  <si>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</si>
  <si>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</si>
  <si>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</si>
  <si>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</si>
  <si>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</si>
  <si>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</si>
  <si>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</si>
  <si>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</si>
  <si>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</si>
  <si>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</si>
  <si>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</si>
  <si>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</si>
  <si>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</si>
  <si>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</si>
  <si>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</si>
  <si>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</si>
  <si>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</si>
  <si>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</si>
  <si>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</si>
  <si>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</si>
  <si>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</si>
  <si>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</si>
  <si>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</si>
  <si>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</si>
  <si>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</si>
  <si>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</si>
  <si>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</si>
  <si>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</si>
  <si>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</si>
  <si>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</si>
  <si>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</si>
  <si>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</si>
  <si>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</si>
  <si>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</si>
  <si>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</si>
  <si>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</si>
  <si>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</si>
  <si>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</si>
  <si>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</si>
  <si>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</si>
  <si>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</si>
  <si>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</si>
  <si>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</si>
  <si>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</si>
  <si>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</si>
  <si>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</si>
  <si>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</si>
  <si>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</si>
  <si>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</si>
  <si>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</si>
  <si>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</si>
  <si>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</si>
  <si>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</si>
  <si>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</si>
  <si>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</si>
  <si>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</si>
  <si>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</si>
  <si>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</si>
  <si>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</si>
  <si>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</si>
  <si>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</si>
  <si>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</si>
  <si>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</si>
  <si>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</si>
  <si>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</si>
  <si>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</si>
  <si>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</si>
  <si>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</si>
  <si>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</si>
  <si>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</si>
  <si>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</si>
  <si>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</si>
  <si>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</si>
  <si>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</si>
  <si>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</si>
  <si>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</si>
  <si>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</si>
  <si>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</si>
  <si>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</si>
  <si>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</si>
  <si>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</si>
  <si>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</si>
  <si>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</si>
  <si>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</si>
  <si>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</si>
  <si>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</si>
  <si>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</si>
  <si>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</si>
  <si>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</si>
  <si>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</si>
  <si>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</si>
  <si>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</si>
  <si>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</si>
  <si>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</si>
  <si>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</si>
  <si>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</si>
  <si>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</si>
  <si>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</si>
  <si>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</si>
  <si>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</si>
  <si>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</si>
  <si>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</si>
  <si>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</si>
  <si>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</si>
  <si>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</si>
  <si>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</si>
  <si>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</si>
  <si>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</si>
  <si>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</si>
  <si>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</si>
  <si>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</si>
  <si>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</si>
  <si>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</si>
  <si>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</si>
  <si>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</si>
  <si>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</si>
  <si>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</si>
  <si>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</si>
  <si>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</si>
  <si>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</si>
  <si>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</si>
  <si>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</si>
  <si>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</si>
  <si>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</si>
  <si>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</si>
  <si>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</si>
  <si>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</si>
  <si>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</si>
  <si>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</si>
  <si>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</si>
  <si>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</si>
  <si>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</si>
  <si>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</si>
  <si>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</si>
  <si>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</si>
  <si>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</si>
  <si>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</si>
  <si>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</si>
  <si>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</si>
  <si>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</si>
  <si>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</si>
  <si>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</si>
  <si>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</si>
  <si>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</si>
  <si>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</si>
  <si>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</si>
  <si>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</si>
  <si>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</si>
  <si>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</si>
  <si>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</si>
  <si>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</si>
  <si>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</si>
  <si>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</si>
  <si>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</si>
  <si>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</si>
  <si>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</si>
  <si>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</si>
  <si>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</si>
  <si>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</si>
  <si>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</si>
  <si>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</si>
  <si>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</si>
  <si>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</si>
  <si>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</si>
  <si>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</si>
  <si>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</si>
  <si>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</si>
  <si>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</si>
  <si>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</si>
  <si>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</si>
  <si>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</si>
  <si>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</si>
  <si>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</si>
  <si>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</si>
  <si>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</si>
  <si>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</si>
  <si>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</si>
  <si>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</si>
  <si>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</si>
  <si>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</si>
  <si>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</si>
  <si>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</si>
  <si>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</si>
  <si>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</si>
  <si>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</si>
  <si>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</si>
  <si>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</si>
  <si>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</si>
  <si>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</si>
  <si>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</si>
  <si>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</si>
  <si>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</si>
  <si>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</si>
  <si>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</si>
  <si>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</si>
  <si>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</si>
  <si>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</si>
  <si>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</si>
  <si>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</si>
  <si>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</si>
  <si>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</si>
  <si>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</si>
  <si>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</si>
  <si>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</si>
  <si>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</si>
  <si>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</si>
  <si>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</si>
  <si>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</si>
  <si>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</si>
  <si>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</si>
  <si>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</si>
  <si>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</si>
  <si>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</si>
  <si>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</si>
  <si>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</si>
  <si>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</si>
  <si>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</si>
  <si>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</si>
  <si>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</si>
  <si>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</si>
  <si>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</si>
  <si>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</si>
  <si>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</si>
  <si>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</si>
  <si>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</si>
  <si>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</si>
  <si>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</si>
  <si>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</si>
  <si>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</si>
  <si>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</si>
  <si>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</si>
  <si>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</si>
  <si>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</si>
  <si>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</si>
  <si>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</si>
  <si>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</si>
  <si>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</si>
  <si>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</si>
  <si>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</si>
  <si>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</si>
  <si>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</si>
  <si>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</si>
  <si>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</si>
  <si>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</si>
  <si>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</si>
  <si>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</si>
  <si>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</si>
  <si>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</si>
  <si>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</si>
  <si>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</si>
  <si>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</si>
  <si>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</si>
  <si>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</si>
  <si>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</si>
  <si>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</si>
  <si>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</si>
  <si>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</si>
  <si>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</si>
  <si>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</si>
  <si>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</si>
  <si>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</si>
  <si>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</si>
  <si>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</si>
  <si>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</si>
  <si>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</si>
  <si>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</si>
  <si>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</si>
  <si>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</si>
  <si>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</si>
  <si>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</si>
  <si>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</si>
  <si>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</si>
  <si>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</si>
  <si>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</si>
  <si>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</si>
  <si>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</si>
  <si>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</si>
  <si>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</si>
  <si>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</si>
  <si>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</si>
  <si>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</si>
  <si>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</si>
  <si>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</si>
  <si>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</si>
  <si>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</si>
  <si>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</si>
  <si>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</si>
  <si>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</si>
  <si>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</si>
  <si>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</si>
  <si>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</si>
  <si>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</si>
  <si>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</si>
  <si>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</si>
  <si>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</si>
  <si>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</si>
  <si>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</si>
  <si>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</si>
  <si>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</si>
  <si>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</si>
  <si>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</si>
  <si>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</si>
  <si>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</si>
  <si>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</si>
  <si>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</si>
  <si>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</si>
  <si>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</si>
  <si>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</si>
  <si>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</si>
  <si>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</si>
  <si>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</si>
  <si>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</si>
  <si>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</si>
  <si>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</si>
  <si>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</si>
  <si>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</si>
  <si>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</si>
  <si>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</si>
  <si>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</si>
  <si>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</si>
  <si>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</si>
  <si>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</si>
  <si>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</si>
  <si>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</si>
  <si>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</si>
  <si>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</si>
  <si>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</si>
  <si>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</si>
  <si>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</si>
  <si>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</si>
  <si>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</si>
  <si>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</si>
  <si>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</si>
  <si>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</si>
  <si>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</si>
  <si>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</si>
  <si>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</si>
  <si>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</si>
  <si>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</si>
  <si>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</si>
  <si>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</si>
  <si>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</si>
  <si>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</si>
  <si>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</si>
  <si>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</si>
  <si>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</si>
  <si>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</si>
  <si>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</si>
  <si>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</si>
  <si>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</si>
  <si>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</si>
  <si>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</si>
  <si>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</si>
  <si>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</si>
  <si>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</si>
  <si>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</si>
  <si>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</si>
  <si>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</si>
  <si>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</si>
  <si>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</si>
  <si>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</si>
  <si>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</si>
  <si>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</si>
  <si>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</si>
  <si>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</si>
  <si>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</si>
  <si>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</si>
  <si>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</si>
  <si>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</si>
  <si>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</si>
  <si>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</si>
  <si>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</si>
  <si>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</si>
  <si>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</si>
  <si>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</si>
  <si>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</si>
  <si>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</si>
  <si>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</si>
  <si>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</si>
  <si>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</si>
  <si>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</si>
  <si>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</si>
  <si>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</si>
  <si>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</si>
  <si>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</si>
  <si>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</si>
  <si>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</si>
  <si>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</si>
  <si>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</si>
  <si>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</si>
  <si>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</si>
  <si>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</si>
  <si>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</si>
  <si>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</si>
  <si>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</si>
  <si>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</si>
  <si>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</si>
  <si>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</si>
  <si>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</si>
  <si>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</si>
  <si>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</si>
  <si>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</si>
  <si>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</si>
  <si>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</si>
  <si>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</si>
  <si>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</si>
  <si>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</si>
  <si>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</si>
  <si>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</si>
  <si>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</si>
  <si>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</si>
  <si>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</si>
  <si>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</si>
  <si>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</si>
  <si>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</si>
  <si>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</si>
  <si>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</si>
  <si>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</si>
  <si>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</si>
  <si>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</si>
  <si>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</si>
  <si>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</si>
  <si>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</si>
  <si>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</si>
  <si>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</si>
  <si>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</si>
  <si>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</si>
  <si>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</si>
  <si>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</si>
  <si>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</si>
  <si>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</si>
  <si>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</si>
  <si>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</si>
  <si>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</si>
  <si>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</si>
  <si>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</si>
  <si>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</si>
  <si>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</si>
  <si>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</si>
  <si>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</si>
  <si>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</si>
  <si>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</si>
  <si>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</si>
  <si>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</si>
  <si>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</si>
  <si>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</si>
  <si>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</si>
  <si>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</si>
  <si>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</si>
  <si>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</si>
  <si>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</si>
  <si>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</si>
  <si>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</si>
  <si>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</si>
  <si>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</si>
  <si>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</si>
  <si>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</si>
  <si>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</si>
  <si>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</si>
  <si>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</si>
  <si>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</si>
  <si>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</si>
  <si>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</si>
  <si>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</si>
  <si>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</si>
  <si>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</si>
  <si>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</si>
  <si>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</si>
  <si>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</si>
  <si>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</si>
  <si>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</si>
  <si>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</si>
  <si>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</si>
  <si>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</si>
  <si>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</si>
  <si>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</si>
  <si>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</si>
  <si>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</si>
  <si>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</si>
  <si>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</si>
  <si>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</si>
  <si>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</si>
  <si>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</si>
  <si>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</si>
  <si>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</si>
  <si>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</si>
  <si>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</si>
  <si>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</si>
  <si>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</si>
  <si>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</si>
  <si>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</si>
  <si>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</si>
  <si>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</si>
  <si>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</si>
  <si>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</si>
  <si>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</si>
  <si>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</si>
  <si>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</si>
  <si>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</si>
  <si>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</si>
  <si>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</si>
  <si>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</si>
  <si>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</si>
  <si>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</si>
  <si>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</si>
  <si>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</si>
  <si>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</si>
  <si>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</si>
  <si>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</si>
  <si>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</si>
  <si>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</si>
  <si>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</si>
  <si>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</si>
  <si>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</si>
  <si>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</si>
  <si>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</si>
  <si>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</si>
  <si>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</si>
  <si>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</si>
  <si>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</si>
  <si>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</si>
  <si>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</si>
  <si>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</si>
  <si>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</si>
  <si>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</si>
  <si>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</si>
  <si>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</si>
  <si>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</si>
  <si>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</si>
  <si>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</si>
  <si>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</si>
  <si>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</si>
  <si>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</si>
  <si>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</si>
  <si>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</si>
  <si>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</si>
  <si>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</si>
  <si>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</si>
  <si>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</si>
  <si>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</si>
  <si>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</si>
  <si>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</si>
  <si>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</si>
  <si>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</si>
  <si>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</si>
  <si>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</si>
  <si>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</si>
  <si>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</si>
  <si>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</si>
  <si>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</si>
  <si>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</si>
  <si>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</si>
  <si>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</si>
  <si>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</si>
  <si>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</si>
  <si>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</si>
  <si>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</si>
  <si>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</si>
  <si>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</si>
  <si>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</si>
  <si>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</si>
  <si>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</si>
  <si>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</si>
  <si>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</si>
  <si>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</si>
  <si>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</si>
  <si>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</si>
  <si>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</si>
  <si>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</si>
  <si>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</si>
  <si>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</si>
  <si>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</si>
  <si>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</si>
  <si>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</si>
  <si>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</si>
  <si>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</si>
  <si>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</si>
  <si>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</si>
  <si>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</si>
  <si>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</si>
  <si>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</si>
  <si>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</si>
  <si>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</si>
  <si>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</si>
  <si>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</si>
  <si>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</si>
  <si>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</si>
  <si>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</si>
  <si>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</si>
  <si>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</si>
  <si>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</si>
  <si>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</si>
  <si>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</si>
  <si>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</si>
  <si>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</si>
  <si>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</si>
  <si>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</si>
  <si>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</si>
  <si>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</si>
  <si>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</si>
  <si>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</si>
  <si>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</si>
  <si>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</si>
  <si>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</si>
  <si>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</si>
  <si>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</si>
  <si>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</si>
  <si>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</si>
  <si>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</si>
  <si>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</si>
  <si>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</si>
  <si>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</si>
  <si>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</si>
  <si>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</si>
  <si>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</si>
  <si>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</si>
  <si>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</si>
  <si>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</si>
  <si>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</si>
  <si>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</si>
  <si>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</si>
  <si>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</si>
  <si>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</si>
  <si>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</si>
  <si>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</si>
  <si>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</si>
  <si>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</si>
  <si>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</si>
  <si>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</si>
  <si>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</si>
  <si>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</si>
  <si>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</si>
  <si>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</si>
  <si>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</si>
  <si>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</si>
  <si>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</si>
  <si>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</si>
  <si>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</si>
  <si>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</si>
  <si>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</si>
  <si>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</si>
  <si>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</si>
  <si>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</si>
  <si>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</si>
  <si>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</si>
  <si>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</si>
  <si>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</si>
  <si>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</si>
  <si>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</si>
  <si>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</si>
  <si>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</si>
  <si>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</si>
  <si>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</si>
  <si>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</si>
  <si>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</si>
  <si>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</si>
  <si>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</si>
  <si>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</si>
  <si>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</si>
  <si>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</si>
  <si>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</si>
  <si>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</si>
  <si>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</si>
  <si>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</si>
  <si>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</si>
  <si>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</si>
  <si>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</si>
  <si>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</si>
  <si>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</si>
  <si>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</si>
  <si>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</si>
  <si>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</si>
  <si>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</si>
  <si>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</si>
  <si>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</si>
  <si>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</si>
  <si>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</si>
  <si>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</si>
  <si>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</si>
  <si>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</si>
  <si>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</si>
  <si>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</si>
  <si>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</si>
  <si>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</si>
  <si>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</si>
  <si>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</si>
  <si>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</si>
  <si>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</si>
  <si>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</si>
  <si>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</si>
  <si>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</si>
  <si>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</si>
  <si>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</si>
  <si>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</si>
  <si>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</si>
  <si>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</si>
  <si>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</si>
  <si>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</si>
  <si>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</si>
  <si>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</si>
  <si>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</si>
  <si>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</si>
  <si>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</si>
  <si>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</si>
  <si>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</si>
  <si>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</si>
  <si>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</si>
  <si>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</si>
  <si>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</si>
  <si>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</si>
  <si>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</si>
  <si>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</si>
  <si>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</si>
  <si>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</si>
  <si>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</si>
  <si>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</si>
  <si>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</si>
  <si>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</si>
  <si>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</si>
  <si>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</si>
  <si>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</si>
  <si>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</si>
  <si>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</si>
  <si>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</si>
  <si>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</si>
  <si>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</si>
  <si>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</si>
  <si>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</si>
  <si>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</si>
  <si>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</si>
  <si>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</si>
  <si>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</si>
  <si>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</si>
  <si>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</si>
  <si>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</si>
  <si>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</si>
  <si>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</si>
  <si>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</si>
  <si>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</si>
  <si>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</si>
  <si>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</si>
  <si>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</si>
  <si>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</si>
  <si>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</si>
  <si>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</si>
  <si>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</si>
  <si>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</si>
  <si>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</si>
  <si>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</si>
  <si>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</si>
  <si>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</si>
  <si>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</si>
  <si>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</si>
  <si>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</si>
  <si>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</si>
  <si>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</si>
  <si>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</si>
  <si>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</si>
  <si>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</si>
  <si>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</si>
  <si>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</si>
  <si>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</si>
  <si>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</si>
  <si>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</si>
  <si>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</si>
  <si>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</si>
  <si>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</si>
  <si>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</si>
  <si>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</si>
  <si>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</si>
  <si>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</si>
  <si>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</si>
  <si>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</si>
  <si>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</si>
  <si>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</si>
  <si>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</si>
  <si>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</si>
  <si>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</si>
  <si>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</si>
  <si>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</si>
  <si>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</si>
  <si>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</si>
  <si>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</si>
  <si>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</si>
  <si>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</si>
  <si>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</si>
  <si>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</si>
  <si>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</si>
  <si>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</si>
  <si>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</si>
  <si>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</si>
  <si>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</si>
  <si>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</si>
  <si>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</si>
  <si>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</si>
  <si>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</si>
  <si>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</si>
  <si>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</si>
  <si>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</si>
  <si>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</si>
  <si>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</si>
  <si>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</si>
  <si>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</si>
  <si>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</si>
  <si>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</si>
  <si>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</si>
  <si>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</si>
  <si>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</si>
  <si>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</si>
  <si>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</si>
  <si>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</si>
  <si>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</si>
  <si>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</si>
  <si>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</si>
  <si>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</si>
  <si>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</si>
  <si>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</si>
  <si>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</si>
  <si>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</si>
  <si>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</si>
  <si>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</si>
  <si>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</si>
  <si>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</si>
  <si>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</si>
  <si>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</si>
  <si>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</si>
  <si>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</si>
  <si>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</si>
  <si>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</si>
  <si>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</si>
  <si>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</si>
  <si>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</si>
  <si>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</si>
  <si>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</si>
  <si>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</si>
  <si>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</si>
  <si>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</si>
  <si>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</si>
  <si>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</si>
  <si>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</si>
  <si>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</si>
  <si>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</si>
  <si>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</si>
  <si>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</si>
  <si>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</si>
  <si>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</si>
  <si>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</si>
  <si>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</si>
  <si>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</si>
  <si>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</si>
  <si>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</si>
  <si>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</si>
  <si>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</si>
  <si>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</si>
  <si>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</si>
  <si>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</si>
  <si>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</si>
  <si>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</si>
  <si>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</si>
  <si>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</si>
  <si>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</si>
  <si>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</si>
  <si>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</si>
  <si>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</si>
  <si>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</si>
  <si>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</si>
  <si>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</si>
  <si>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</si>
  <si>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</si>
  <si>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</si>
  <si>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</si>
  <si>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</si>
  <si>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</si>
  <si>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</si>
  <si>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</si>
  <si>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</si>
  <si>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</si>
  <si>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</si>
  <si>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</si>
  <si>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</si>
  <si>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</si>
  <si>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</si>
  <si>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</si>
  <si>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</si>
  <si>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</si>
  <si>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</si>
  <si>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</si>
  <si>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</si>
  <si>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</si>
  <si>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</si>
  <si>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</si>
  <si>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</si>
  <si>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</si>
  <si>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</si>
  <si>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</si>
  <si>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</si>
  <si>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</si>
  <si>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</si>
  <si>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</si>
  <si>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</si>
  <si>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</si>
  <si>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</si>
  <si>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</si>
  <si>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</si>
  <si>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</si>
  <si>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</si>
  <si>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</si>
  <si>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</si>
  <si>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</si>
  <si>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</si>
  <si>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</si>
  <si>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</si>
  <si>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</si>
  <si>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</si>
  <si>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</si>
  <si>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</si>
  <si>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</si>
  <si>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</si>
  <si>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</si>
  <si>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</si>
  <si>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</si>
  <si>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</si>
  <si>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</si>
  <si>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</si>
  <si>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</si>
  <si>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</si>
  <si>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</si>
  <si>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</si>
  <si>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</si>
  <si>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</si>
  <si>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</si>
  <si>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</si>
  <si>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</si>
  <si>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</si>
  <si>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</si>
  <si>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</si>
  <si>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</si>
  <si>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</si>
  <si>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</si>
  <si>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</si>
  <si>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</si>
  <si>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</si>
  <si>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</si>
  <si>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</si>
  <si>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</si>
  <si>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</si>
  <si>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</si>
  <si>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</si>
  <si>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</si>
  <si>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</si>
  <si>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</si>
  <si>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</si>
  <si>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</si>
  <si>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</si>
  <si>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</si>
  <si>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</si>
  <si>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</si>
  <si>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</si>
  <si>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</si>
  <si>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</si>
  <si>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</si>
  <si>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</si>
  <si>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</si>
  <si>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</si>
  <si>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</si>
  <si>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</si>
  <si>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</si>
  <si>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</si>
  <si>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</si>
  <si>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</si>
  <si>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</si>
  <si>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</si>
  <si>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</si>
  <si>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</si>
  <si>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</si>
  <si>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</si>
  <si>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</si>
  <si>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</si>
  <si>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</si>
  <si>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</si>
  <si>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</si>
  <si>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</si>
  <si>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</si>
  <si>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</si>
  <si>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</si>
  <si>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</si>
  <si>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</si>
  <si>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</si>
  <si>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</si>
  <si>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</si>
  <si>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</si>
  <si>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</si>
  <si>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</si>
  <si>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</si>
  <si>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</si>
  <si>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</si>
  <si>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</si>
  <si>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</si>
  <si>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</si>
  <si>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</si>
  <si>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</si>
  <si>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</si>
  <si>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</si>
  <si>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</si>
  <si>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</si>
  <si>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</si>
  <si>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</si>
  <si>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</si>
  <si>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</si>
  <si>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</si>
  <si>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</si>
  <si>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</si>
  <si>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</si>
  <si>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</si>
  <si>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</si>
  <si>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</si>
  <si>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</si>
  <si>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</si>
  <si>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</si>
  <si>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</si>
  <si>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</si>
  <si>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</si>
  <si>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</si>
  <si>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</si>
  <si>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</si>
  <si>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</si>
  <si>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</si>
  <si>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</si>
  <si>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</si>
  <si>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</si>
  <si>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</si>
  <si>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</si>
  <si>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</si>
  <si>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</si>
  <si>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</si>
  <si>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</si>
  <si>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</si>
  <si>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</si>
  <si>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</si>
  <si>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</si>
  <si>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</si>
  <si>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</si>
  <si>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</si>
  <si>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</si>
  <si>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</si>
  <si>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</si>
  <si>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</si>
  <si>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</si>
  <si>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</si>
  <si>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</si>
  <si>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</si>
  <si>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</si>
  <si>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</si>
  <si>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</si>
  <si>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</si>
  <si>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</si>
  <si>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</si>
  <si>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</si>
  <si>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</si>
  <si>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</si>
  <si>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</si>
  <si>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</si>
  <si>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</si>
  <si>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</si>
  <si>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</si>
  <si>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</si>
  <si>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</si>
  <si>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</si>
  <si>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</si>
  <si>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</si>
  <si>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</si>
  <si>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</si>
  <si>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</si>
  <si>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</si>
  <si>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</si>
  <si>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</si>
  <si>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</si>
  <si>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</si>
  <si>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</si>
  <si>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</si>
  <si>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</si>
  <si>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</si>
  <si>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</si>
  <si>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</si>
  <si>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</si>
  <si>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</si>
  <si>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</si>
  <si>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</si>
  <si>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</si>
  <si>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</si>
  <si>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</si>
  <si>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</si>
  <si>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</si>
  <si>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</si>
  <si>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</si>
  <si>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</si>
  <si>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</si>
  <si>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</si>
  <si>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</si>
  <si>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</si>
  <si>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</si>
  <si>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</si>
  <si>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</si>
  <si>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</si>
  <si>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</si>
  <si>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</si>
  <si>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</si>
  <si>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</si>
  <si>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</si>
  <si>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</si>
  <si>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</si>
  <si>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</si>
  <si>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</si>
  <si>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</si>
  <si>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</si>
  <si>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</si>
  <si>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</si>
  <si>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</si>
  <si>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</si>
  <si>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</si>
  <si>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</si>
  <si>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</si>
  <si>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</si>
  <si>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</si>
  <si>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</si>
  <si>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</si>
  <si>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</si>
  <si>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</si>
  <si>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</si>
  <si>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</si>
  <si>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</si>
  <si>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</si>
  <si>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</si>
  <si>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</si>
  <si>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</si>
  <si>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</si>
  <si>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</si>
  <si>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</si>
  <si>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</si>
  <si>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</si>
  <si>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</si>
  <si>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</si>
  <si>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</si>
  <si>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</si>
  <si>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</si>
  <si>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</si>
  <si>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</si>
  <si>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</si>
  <si>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</si>
  <si>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</si>
  <si>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</si>
  <si>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</si>
  <si>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</si>
  <si>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</si>
  <si>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</si>
  <si>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</si>
  <si>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</si>
  <si>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</si>
  <si>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</si>
  <si>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</si>
  <si>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</si>
  <si>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</si>
  <si>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</si>
  <si>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</si>
  <si>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</si>
  <si>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</si>
  <si>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</si>
  <si>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</si>
  <si>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</si>
  <si>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</si>
  <si>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</si>
  <si>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</si>
  <si>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</si>
  <si>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</si>
  <si>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</si>
  <si>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</si>
  <si>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</si>
  <si>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</si>
  <si>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</si>
  <si>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</si>
  <si>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</si>
  <si>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</si>
  <si>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</si>
  <si>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</si>
  <si>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</si>
  <si>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</si>
  <si>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</si>
  <si>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</si>
  <si>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</si>
  <si>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</si>
  <si>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</si>
  <si>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</si>
  <si>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</si>
  <si>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</si>
  <si>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</si>
  <si>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</si>
  <si>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</si>
  <si>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</si>
  <si>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</si>
  <si>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</si>
  <si>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</si>
  <si>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</si>
  <si>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</si>
  <si>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</si>
  <si>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</si>
  <si>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</si>
  <si>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</si>
  <si>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</si>
  <si>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</si>
  <si>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</si>
  <si>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</si>
  <si>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</si>
  <si>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</si>
  <si>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</si>
  <si>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</si>
  <si>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</si>
  <si>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</si>
  <si>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</si>
  <si>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</si>
  <si>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</si>
  <si>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</si>
  <si>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</si>
  <si>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</si>
  <si>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</si>
  <si>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</si>
  <si>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</si>
  <si>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</si>
  <si>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</si>
  <si>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</si>
  <si>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</si>
  <si>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</si>
  <si>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</si>
  <si>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</si>
  <si>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</si>
  <si>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</si>
  <si>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</si>
  <si>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</si>
  <si>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</si>
  <si>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</si>
  <si>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</si>
  <si>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</si>
  <si>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</si>
  <si>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</si>
  <si>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</si>
  <si>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</si>
  <si>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</si>
  <si>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</si>
  <si>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</si>
  <si>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</si>
  <si>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</si>
  <si>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</si>
  <si>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</si>
  <si>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</si>
  <si>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</si>
  <si>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</si>
  <si>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</si>
  <si>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</si>
  <si>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</si>
  <si>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</si>
  <si>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</si>
  <si>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</si>
  <si>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</si>
  <si>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</si>
  <si>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</si>
  <si>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</si>
  <si>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</si>
  <si>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</si>
  <si>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</si>
  <si>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</si>
  <si>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</si>
  <si>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</si>
  <si>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</si>
  <si>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</si>
  <si>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</si>
  <si>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</si>
  <si>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</si>
  <si>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</si>
  <si>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</si>
  <si>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</si>
  <si>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</si>
  <si>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</si>
  <si>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</si>
  <si>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</si>
  <si>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</si>
  <si>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</si>
  <si>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</si>
  <si>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</si>
  <si>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</si>
  <si>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</si>
  <si>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</si>
  <si>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</si>
  <si>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</si>
  <si>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</si>
  <si>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</si>
  <si>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</si>
  <si>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</si>
  <si>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</si>
  <si>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</si>
  <si>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</si>
  <si>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</si>
  <si>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</si>
  <si>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</si>
  <si>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</si>
  <si>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</si>
  <si>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</si>
  <si>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</si>
  <si>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</si>
  <si>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</si>
  <si>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</si>
  <si>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</si>
  <si>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</si>
  <si>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</si>
  <si>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</si>
  <si>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</si>
  <si>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</si>
  <si>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</si>
  <si>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</si>
  <si>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</si>
  <si>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</si>
  <si>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</si>
  <si>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</si>
  <si>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</si>
  <si>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</si>
  <si>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</si>
  <si>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</si>
  <si>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</si>
  <si>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</si>
  <si>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</si>
  <si>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</si>
  <si>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</si>
  <si>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</si>
  <si>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</si>
  <si>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</si>
  <si>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</si>
  <si>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</si>
  <si>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</si>
  <si>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</si>
  <si>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</si>
  <si>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</si>
  <si>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</si>
  <si>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</si>
  <si>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</si>
  <si>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</si>
  <si>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</si>
  <si>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</si>
  <si>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</si>
  <si>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</si>
  <si>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</si>
  <si>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</si>
  <si>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</si>
  <si>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</si>
  <si>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</si>
  <si>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</si>
  <si>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</si>
  <si>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</si>
  <si>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</si>
  <si>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</si>
  <si>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</si>
  <si>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</si>
  <si>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</si>
  <si>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</si>
  <si>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</si>
  <si>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</si>
  <si>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</si>
  <si>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</si>
  <si>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</si>
  <si>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</si>
  <si>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</si>
  <si>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</si>
  <si>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</si>
  <si>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</si>
  <si>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</si>
  <si>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</si>
  <si>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</si>
  <si>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</si>
  <si>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</si>
  <si>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</si>
  <si>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</si>
  <si>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</si>
  <si>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</si>
  <si>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</si>
  <si>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</si>
  <si>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</si>
  <si>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</si>
  <si>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</si>
  <si>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</si>
  <si>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</si>
  <si>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</si>
  <si>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</si>
  <si>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</si>
  <si>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</si>
  <si>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</si>
  <si>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</si>
  <si>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</si>
  <si>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</si>
  <si>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</si>
  <si>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</si>
  <si>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</si>
  <si>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</si>
  <si>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</si>
  <si>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</si>
  <si>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</si>
  <si>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</si>
  <si>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</si>
  <si>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</si>
  <si>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</si>
  <si>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</si>
  <si>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</si>
  <si>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</si>
  <si>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</si>
  <si>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</si>
  <si>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</si>
  <si>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</si>
  <si>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</si>
  <si>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</si>
  <si>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</si>
  <si>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</si>
  <si>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</si>
  <si>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</si>
  <si>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</si>
  <si>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</si>
  <si>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</si>
  <si>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</si>
  <si>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</si>
  <si>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</si>
  <si>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</si>
  <si>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</si>
  <si>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</si>
  <si>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</si>
  <si>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</si>
  <si>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</si>
  <si>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</si>
  <si>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</si>
  <si>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</si>
  <si>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</si>
  <si>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</si>
  <si>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</si>
  <si>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</si>
  <si>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</si>
  <si>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</si>
  <si>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</si>
  <si>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</si>
  <si>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</si>
  <si>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</si>
  <si>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</si>
  <si>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</si>
  <si>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</si>
  <si>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</si>
  <si>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</si>
  <si>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</si>
  <si>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</si>
  <si>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</si>
  <si>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</si>
  <si>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</si>
  <si>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</si>
  <si>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</si>
  <si>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</si>
  <si>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</si>
  <si>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</si>
  <si>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</si>
  <si>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</si>
  <si>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</si>
  <si>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</si>
  <si>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</si>
  <si>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</si>
  <si>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</si>
  <si>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</si>
  <si>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</si>
  <si>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</si>
  <si>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</si>
  <si>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</si>
  <si>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</si>
  <si>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</si>
  <si>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</si>
  <si>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</si>
  <si>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</si>
  <si>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</si>
  <si>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</si>
  <si>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</si>
  <si>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</si>
  <si>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</si>
  <si>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</si>
  <si>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</si>
  <si>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</si>
  <si>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</si>
  <si>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</si>
  <si>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</si>
  <si>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</si>
  <si>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</si>
  <si>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</si>
  <si>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</si>
  <si>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</si>
  <si>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</si>
  <si>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</si>
  <si>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</si>
  <si>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</si>
  <si>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</si>
  <si>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</si>
  <si>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</si>
  <si>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</si>
  <si>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</si>
  <si>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</si>
  <si>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</si>
  <si>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</si>
  <si>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</si>
  <si>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</si>
  <si>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</si>
  <si>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</si>
  <si>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</si>
  <si>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</si>
  <si>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</si>
  <si>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</si>
  <si>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</si>
  <si>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</si>
  <si>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</si>
  <si>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</si>
  <si>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</si>
  <si>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</si>
  <si>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</si>
  <si>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</si>
  <si>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</si>
  <si>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</si>
  <si>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</si>
  <si>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</si>
  <si>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</si>
  <si>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</si>
  <si>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</si>
  <si>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</si>
  <si>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</si>
  <si>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</si>
  <si>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</si>
  <si>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</si>
  <si>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</si>
  <si>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</si>
  <si>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</si>
  <si>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</si>
  <si>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</si>
  <si>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</si>
  <si>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</si>
  <si>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</si>
  <si>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</si>
  <si>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</si>
  <si>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</si>
  <si>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</si>
  <si>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</si>
  <si>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</si>
  <si>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</si>
  <si>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</si>
  <si>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</si>
  <si>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</si>
  <si>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</si>
  <si>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</si>
  <si>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</si>
  <si>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</si>
  <si>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</si>
  <si>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</si>
  <si>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</si>
  <si>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</si>
  <si>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</si>
  <si>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</si>
  <si>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</si>
  <si>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</si>
  <si>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</si>
  <si>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</si>
  <si>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</si>
  <si>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</si>
  <si>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</si>
  <si>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</si>
  <si>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</si>
  <si>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</si>
  <si>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</si>
  <si>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</si>
  <si>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</si>
  <si>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</si>
  <si>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</si>
  <si>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</si>
  <si>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</si>
  <si>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</si>
  <si>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</si>
  <si>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</si>
  <si>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</si>
  <si>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</si>
  <si>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</si>
  <si>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</si>
  <si>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</si>
  <si>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</si>
  <si>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</si>
  <si>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</si>
  <si>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</si>
  <si>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</si>
  <si>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</si>
  <si>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</si>
  <si>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</si>
  <si>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</si>
  <si>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</si>
  <si>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</si>
  <si>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</si>
  <si>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</si>
  <si>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</si>
  <si>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</si>
  <si>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</si>
  <si>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</si>
  <si>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</si>
  <si>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</si>
  <si>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</si>
  <si>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</si>
  <si>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</si>
  <si>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</si>
  <si>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</si>
  <si>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</si>
  <si>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</si>
  <si>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</si>
  <si>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</si>
  <si>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</si>
  <si>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</si>
  <si>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</si>
  <si>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</si>
  <si>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</si>
  <si>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</si>
  <si>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</si>
  <si>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</si>
  <si>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</si>
  <si>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</si>
  <si>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</si>
  <si>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</si>
  <si>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</si>
  <si>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</si>
  <si>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</si>
  <si>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</si>
  <si>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</si>
  <si>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</si>
  <si>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</si>
  <si>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</si>
  <si>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</si>
  <si>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</si>
  <si>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</si>
  <si>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</si>
  <si>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</si>
  <si>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</si>
  <si>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</si>
  <si>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</si>
  <si>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</si>
  <si>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</si>
  <si>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</si>
  <si>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</si>
  <si>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</si>
  <si>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</si>
  <si>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</si>
  <si>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</si>
  <si>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</si>
  <si>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</si>
  <si>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</si>
  <si>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</si>
  <si>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</si>
  <si>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</si>
  <si>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</si>
  <si>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</si>
  <si>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</si>
  <si>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</si>
  <si>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</si>
  <si>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</si>
  <si>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</si>
  <si>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</si>
  <si>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</si>
  <si>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</si>
  <si>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</si>
  <si>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</si>
  <si>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</si>
  <si>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</si>
  <si>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</si>
  <si>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</si>
  <si>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</si>
  <si>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</si>
  <si>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</si>
  <si>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</si>
  <si>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</si>
  <si>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</si>
  <si>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</si>
  <si>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</si>
  <si>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</si>
  <si>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</si>
  <si>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</si>
  <si>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</si>
  <si>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</si>
  <si>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</si>
  <si>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</si>
  <si>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</si>
  <si>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</si>
  <si>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</si>
  <si>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</si>
  <si>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</si>
  <si>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</si>
  <si>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</si>
  <si>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</si>
  <si>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</si>
  <si>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</si>
  <si>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</si>
  <si>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</si>
  <si>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</si>
  <si>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</si>
  <si>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</si>
  <si>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</si>
  <si>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</si>
  <si>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</si>
  <si>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</si>
  <si>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</si>
  <si>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</si>
  <si>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</si>
  <si>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</si>
  <si>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</si>
  <si>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</si>
  <si>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</si>
  <si>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</si>
  <si>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</si>
  <si>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</si>
  <si>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</si>
  <si>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</si>
  <si>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</si>
  <si>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</si>
  <si>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</si>
  <si>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</si>
  <si>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</si>
  <si>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</si>
  <si>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</si>
  <si>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</si>
  <si>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</si>
  <si>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</si>
  <si>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</si>
  <si>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</si>
  <si>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</si>
  <si>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</si>
  <si>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</si>
  <si>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</si>
  <si>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</si>
  <si>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</si>
  <si>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</si>
  <si>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</si>
  <si>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</si>
  <si>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</si>
  <si>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</si>
  <si>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</si>
  <si>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</si>
  <si>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</si>
  <si>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</si>
  <si>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</si>
  <si>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</si>
  <si>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</si>
  <si>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</si>
  <si>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</si>
  <si>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</si>
  <si>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</si>
  <si>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</si>
  <si>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</si>
  <si>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</si>
  <si>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</si>
  <si>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</si>
  <si>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</si>
  <si>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</si>
  <si>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</si>
  <si>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</si>
  <si>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</si>
  <si>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</si>
  <si>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</si>
  <si>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</si>
  <si>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</si>
  <si>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</si>
  <si>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</si>
  <si>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</si>
  <si>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</si>
  <si>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</si>
  <si>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</si>
  <si>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</si>
  <si>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</si>
  <si>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</si>
  <si>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</si>
  <si>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</si>
  <si>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</si>
  <si>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</si>
  <si>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</si>
  <si>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</si>
  <si>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</si>
  <si>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</si>
  <si>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</si>
  <si>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</si>
  <si>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</si>
  <si>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</si>
  <si>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</si>
  <si>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</si>
  <si>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</si>
  <si>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</si>
  <si>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</si>
  <si>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</si>
  <si>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</si>
  <si>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</si>
  <si>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</si>
  <si>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</si>
  <si>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</si>
  <si>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</si>
  <si>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</si>
  <si>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</si>
  <si>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</si>
  <si>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</si>
  <si>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</si>
  <si>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</si>
  <si>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</si>
  <si>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</si>
  <si>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</si>
  <si>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</si>
  <si>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</si>
  <si>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</si>
  <si>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</si>
  <si>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</si>
  <si>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</si>
  <si>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</si>
  <si>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</si>
  <si>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</si>
  <si>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</si>
  <si>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</si>
  <si>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</si>
  <si>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</si>
  <si>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</si>
  <si>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</si>
  <si>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</si>
  <si>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</si>
  <si>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</si>
  <si>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</si>
  <si>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</si>
  <si>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</si>
  <si>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</si>
  <si>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</si>
  <si>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</si>
  <si>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</si>
  <si>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</si>
  <si>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</si>
  <si>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</si>
  <si>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</si>
  <si>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</si>
  <si>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</si>
  <si>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</si>
  <si>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</si>
  <si>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</si>
  <si>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</si>
  <si>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</si>
  <si>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</si>
  <si>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</si>
  <si>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</si>
  <si>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</si>
  <si>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</si>
  <si>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</si>
  <si>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</si>
  <si>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</si>
  <si>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</si>
  <si>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</si>
  <si>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</si>
  <si>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</si>
  <si>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</si>
  <si>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</si>
  <si>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</si>
  <si>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</si>
  <si>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</si>
  <si>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</si>
  <si>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</si>
  <si>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</si>
  <si>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</si>
  <si>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</si>
  <si>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</si>
  <si>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</si>
  <si>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</si>
  <si>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</si>
  <si>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</si>
  <si>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</si>
  <si>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</si>
  <si>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</si>
  <si>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</si>
  <si>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</si>
  <si>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</si>
  <si>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</si>
  <si>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</si>
  <si>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</si>
  <si>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</si>
  <si>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</si>
  <si>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</si>
  <si>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</si>
  <si>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</si>
  <si>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</si>
  <si>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</si>
  <si>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</si>
  <si>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</si>
  <si>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</si>
  <si>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</si>
  <si>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</si>
  <si>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</si>
  <si>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</si>
  <si>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</si>
  <si>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</si>
  <si>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</si>
  <si>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</si>
  <si>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</si>
  <si>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</si>
  <si>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</si>
  <si>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</si>
  <si>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</si>
  <si>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</si>
  <si>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</si>
  <si>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</si>
  <si>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</si>
  <si>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</si>
  <si>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</si>
  <si>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</si>
  <si>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</si>
  <si>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</si>
  <si>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</si>
  <si>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</si>
  <si>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</si>
  <si>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</si>
  <si>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</si>
  <si>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</si>
  <si>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</si>
  <si>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</si>
  <si>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</si>
  <si>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</si>
  <si>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</si>
  <si>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</si>
  <si>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</si>
  <si>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</si>
  <si>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</si>
  <si>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</si>
  <si>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</si>
  <si>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</si>
  <si>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</si>
  <si>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</si>
  <si>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</si>
  <si>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</si>
  <si>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</si>
  <si>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</si>
  <si>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</si>
  <si>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</si>
  <si>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</si>
  <si>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</si>
  <si>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</si>
  <si>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</si>
  <si>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</si>
  <si>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</si>
  <si>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</si>
  <si>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</si>
  <si>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</si>
  <si>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</si>
  <si>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</si>
  <si>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</si>
  <si>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</si>
  <si>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</si>
  <si>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</si>
  <si>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</si>
  <si>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</si>
  <si>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</si>
  <si>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</si>
  <si>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</si>
  <si>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</si>
  <si>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</si>
  <si>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</si>
  <si>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</si>
  <si>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</si>
  <si>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</si>
  <si>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</si>
  <si>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</si>
  <si>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</si>
  <si>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</si>
  <si>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</si>
  <si>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</si>
  <si>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</si>
  <si>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</si>
  <si>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</si>
  <si>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</si>
  <si>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</si>
  <si>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</si>
  <si>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</si>
  <si>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</si>
  <si>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</si>
  <si>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</si>
  <si>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</si>
  <si>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</si>
  <si>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</si>
  <si>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</si>
  <si>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</si>
  <si>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</si>
  <si>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</si>
  <si>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</si>
  <si>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</si>
  <si>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</si>
  <si>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</si>
  <si>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</si>
  <si>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</si>
  <si>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</si>
  <si>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</si>
  <si>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</si>
  <si>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</si>
  <si>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</si>
  <si>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</si>
  <si>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</si>
  <si>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</si>
  <si>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</si>
  <si>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</si>
  <si>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</si>
  <si>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</si>
  <si>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</si>
  <si>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</si>
  <si>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</si>
  <si>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</si>
  <si>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</si>
  <si>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</si>
  <si>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</si>
  <si>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</si>
  <si>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</si>
  <si>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</si>
  <si>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</si>
  <si>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</si>
  <si>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</si>
  <si>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</si>
  <si>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</si>
  <si>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</si>
  <si>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</si>
  <si>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</si>
  <si>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</si>
  <si>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</si>
  <si>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</si>
  <si>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</si>
  <si>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</si>
  <si>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</si>
  <si>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</si>
  <si>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</si>
  <si>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</si>
  <si>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</si>
  <si>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</si>
  <si>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</si>
  <si>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</si>
  <si>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</si>
  <si>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</si>
  <si>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</si>
  <si>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</si>
  <si>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</si>
  <si>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</si>
  <si>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</si>
  <si>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</si>
  <si>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</si>
  <si>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</si>
  <si>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</si>
  <si>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</si>
  <si>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</si>
  <si>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</si>
  <si>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</si>
  <si>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</si>
  <si>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</si>
  <si>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</si>
  <si>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</si>
  <si>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</si>
  <si>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</si>
  <si>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</si>
  <si>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</si>
  <si>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</si>
  <si>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</si>
  <si>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</si>
  <si>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</si>
  <si>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</si>
  <si>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</si>
  <si>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</si>
  <si>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</si>
  <si>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</si>
  <si>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</si>
  <si>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</si>
  <si>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</si>
  <si>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</si>
  <si>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</si>
  <si>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</si>
  <si>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</si>
  <si>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</si>
  <si>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</si>
  <si>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</si>
  <si>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</si>
  <si>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</si>
  <si>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</si>
  <si>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</si>
  <si>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</si>
  <si>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</si>
  <si>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</si>
  <si>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</si>
  <si>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</si>
  <si>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</si>
  <si>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</si>
  <si>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</si>
  <si>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</si>
  <si>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</si>
  <si>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</si>
  <si>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</si>
  <si>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</si>
  <si>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</si>
  <si>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</si>
  <si>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</si>
  <si>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</si>
  <si>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</si>
  <si>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</si>
  <si>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</si>
  <si>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</si>
  <si>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</si>
  <si>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</si>
  <si>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</si>
  <si>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</si>
  <si>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</si>
  <si>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</si>
  <si>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</si>
  <si>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</si>
  <si>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</si>
  <si>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</si>
  <si>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</si>
  <si>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</si>
  <si>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</si>
  <si>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</si>
  <si>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</si>
  <si>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</si>
  <si>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</si>
  <si>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</si>
  <si>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</si>
  <si>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</si>
  <si>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</si>
  <si>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</si>
  <si>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</si>
  <si>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</si>
  <si>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</si>
  <si>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</si>
  <si>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</si>
  <si>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</si>
  <si>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</si>
  <si>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</si>
  <si>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</si>
  <si>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</si>
  <si>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</si>
  <si>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</si>
  <si>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</si>
  <si>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</si>
  <si>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</si>
  <si>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</si>
  <si>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</si>
  <si>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</si>
  <si>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</si>
  <si>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</si>
  <si>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</si>
  <si>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</si>
  <si>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</si>
  <si>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</si>
  <si>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</si>
  <si>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</si>
  <si>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</si>
  <si>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</si>
  <si>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</si>
  <si>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</si>
  <si>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</si>
  <si>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</si>
  <si>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</si>
  <si>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</si>
  <si>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</si>
  <si>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</si>
  <si>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</si>
  <si>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</si>
  <si>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</si>
  <si>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</si>
  <si>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</si>
  <si>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</si>
  <si>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</si>
  <si>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</si>
  <si>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</si>
  <si>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</si>
  <si>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</si>
  <si>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</si>
  <si>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</si>
  <si>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</si>
  <si>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</si>
  <si>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</si>
  <si>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</si>
  <si>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</si>
  <si>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</si>
  <si>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</si>
  <si>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</si>
  <si>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</si>
  <si>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</si>
  <si>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</si>
  <si>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</si>
  <si>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</si>
  <si>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</si>
  <si>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</si>
  <si>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</si>
  <si>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</si>
  <si>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</si>
  <si>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</si>
  <si>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</si>
  <si>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</si>
  <si>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</si>
  <si>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</si>
  <si>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</si>
  <si>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</si>
  <si>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</si>
  <si>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</si>
  <si>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</si>
  <si>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</si>
  <si>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</si>
  <si>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</si>
  <si>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</si>
  <si>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</si>
  <si>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</si>
  <si>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</si>
  <si>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</si>
  <si>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</si>
  <si>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</si>
  <si>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</si>
  <si>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</si>
  <si>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</si>
  <si>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</si>
  <si>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</si>
  <si>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</si>
  <si>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</si>
  <si>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</si>
  <si>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</si>
  <si>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</si>
  <si>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</si>
  <si>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</si>
  <si>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</si>
  <si>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</si>
  <si>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</si>
  <si>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</si>
  <si>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</si>
  <si>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</si>
  <si>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</si>
  <si>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</si>
  <si>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</si>
  <si>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</si>
  <si>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</si>
  <si>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</si>
  <si>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</si>
  <si>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</si>
  <si>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</si>
  <si>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</si>
  <si>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</si>
  <si>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</si>
  <si>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</si>
  <si>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</si>
  <si>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</si>
  <si>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</si>
  <si>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</si>
  <si>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</si>
  <si>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</si>
  <si>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</si>
  <si>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</si>
  <si>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</si>
  <si>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</si>
  <si>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</si>
  <si>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</si>
  <si>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</si>
  <si>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</si>
  <si>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</si>
  <si>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</si>
  <si>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</si>
  <si>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</si>
  <si>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</si>
  <si>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</si>
  <si>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</si>
  <si>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</si>
  <si>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</si>
  <si>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</si>
  <si>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</si>
  <si>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</si>
  <si>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</si>
  <si>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</si>
  <si>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</si>
  <si>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</si>
  <si>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</si>
  <si>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</si>
  <si>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</si>
  <si>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</si>
  <si>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</si>
  <si>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</si>
  <si>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</si>
  <si>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</si>
  <si>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</si>
  <si>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</si>
  <si>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</si>
  <si>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</si>
  <si>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</si>
  <si>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</si>
  <si>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</si>
  <si>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</si>
  <si>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</si>
  <si>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</si>
  <si>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</si>
  <si>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</si>
  <si>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</si>
  <si>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</si>
  <si>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</si>
  <si>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</si>
  <si>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</si>
  <si>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</si>
  <si>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</si>
  <si>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</si>
  <si>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</si>
  <si>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</si>
  <si>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</si>
  <si>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</si>
  <si>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</si>
  <si>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</si>
  <si>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</si>
  <si>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</si>
  <si>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</si>
  <si>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</si>
  <si>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</si>
  <si>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</si>
  <si>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</si>
  <si>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</si>
  <si>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</si>
  <si>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</si>
  <si>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</si>
  <si>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</si>
  <si>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</si>
  <si>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</si>
  <si>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</si>
  <si>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</si>
  <si>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</si>
  <si>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</si>
  <si>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</si>
  <si>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</si>
  <si>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</si>
  <si>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</si>
  <si>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</si>
  <si>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</si>
  <si>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</si>
  <si>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</si>
  <si>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</si>
  <si>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</si>
  <si>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</si>
  <si>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</si>
  <si>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</si>
  <si>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</si>
  <si>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</si>
  <si>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</si>
  <si>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</si>
  <si>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</si>
  <si>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</si>
  <si>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</si>
  <si>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</si>
  <si>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</si>
  <si>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</si>
  <si>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</si>
  <si>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</si>
  <si>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</si>
  <si>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</si>
  <si>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</si>
  <si>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</si>
  <si>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</si>
  <si>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</si>
  <si>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</si>
  <si>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</si>
  <si>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</si>
  <si>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</si>
  <si>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</si>
  <si>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</si>
  <si>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</si>
  <si>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</si>
  <si>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</si>
  <si>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</si>
  <si>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</si>
  <si>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</si>
  <si>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</si>
  <si>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</si>
  <si>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</si>
  <si>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</si>
  <si>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</si>
  <si>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</si>
  <si>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</si>
  <si>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</si>
  <si>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</si>
  <si>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</si>
  <si>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</si>
  <si>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</si>
  <si>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</si>
  <si>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</si>
  <si>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</si>
  <si>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</si>
  <si>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</si>
  <si>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</si>
  <si>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</si>
  <si>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</si>
  <si>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</si>
  <si>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</si>
  <si>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</si>
  <si>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</si>
  <si>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</si>
  <si>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</si>
  <si>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</si>
  <si>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</si>
  <si>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</si>
  <si>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</si>
  <si>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</si>
  <si>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</si>
  <si>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</si>
  <si>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</si>
  <si>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</si>
  <si>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</si>
  <si>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</si>
  <si>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</si>
  <si>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</si>
  <si>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</si>
  <si>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</si>
  <si>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</si>
  <si>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</si>
  <si>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</si>
  <si>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</si>
  <si>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</si>
  <si>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</si>
  <si>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</si>
  <si>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</si>
  <si>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</si>
  <si>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</si>
  <si>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</si>
  <si>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</si>
  <si>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</si>
  <si>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</si>
  <si>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</si>
  <si>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</si>
  <si>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</si>
  <si>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</si>
  <si>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</si>
  <si>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</si>
  <si>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</si>
  <si>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</si>
  <si>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</si>
  <si>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</si>
  <si>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</si>
  <si>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</si>
  <si>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</si>
  <si>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</si>
  <si>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</si>
  <si>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</si>
  <si>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</si>
  <si>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</si>
  <si>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</si>
  <si>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</si>
  <si>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</si>
  <si>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</si>
  <si>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</si>
  <si>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</si>
  <si>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</si>
  <si>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</si>
  <si>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</si>
  <si>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</si>
  <si>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</si>
  <si>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</si>
  <si>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</si>
  <si>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</si>
  <si>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</si>
  <si>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</si>
  <si>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</si>
  <si>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</si>
  <si>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</si>
  <si>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</si>
  <si>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</si>
  <si>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</si>
  <si>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</si>
  <si>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</si>
  <si>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</si>
  <si>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</si>
  <si>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</si>
  <si>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</si>
  <si>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</si>
  <si>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</si>
  <si>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</si>
  <si>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</si>
  <si>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</si>
  <si>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</si>
  <si>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</si>
  <si>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</si>
  <si>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</si>
  <si>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</si>
  <si>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</si>
  <si>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</si>
  <si>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</si>
  <si>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</si>
  <si>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</si>
  <si>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</si>
  <si>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</si>
  <si>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</si>
  <si>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</si>
  <si>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</si>
  <si>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</si>
  <si>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</si>
  <si>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</si>
  <si>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</si>
  <si>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</si>
  <si>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</si>
  <si>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</si>
  <si>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</si>
  <si>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</si>
  <si>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</si>
  <si>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</si>
  <si>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</si>
  <si>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</si>
  <si>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</si>
  <si>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</si>
  <si>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</si>
  <si>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</si>
  <si>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</si>
  <si>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</si>
  <si>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</si>
  <si>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</si>
  <si>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</si>
  <si>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</si>
  <si>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</si>
  <si>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</si>
  <si>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</si>
  <si>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</si>
  <si>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</si>
  <si>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</si>
  <si>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</si>
  <si>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</si>
  <si>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</si>
  <si>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</si>
  <si>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</si>
  <si>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</si>
  <si>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</si>
  <si>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</si>
  <si>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</si>
  <si>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</si>
  <si>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</si>
  <si>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</si>
  <si>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</si>
  <si>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</si>
  <si>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</si>
  <si>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</si>
  <si>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</si>
  <si>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</si>
  <si>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</si>
  <si>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</si>
  <si>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</si>
  <si>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</si>
  <si>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</si>
  <si>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</si>
  <si>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</si>
  <si>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</si>
  <si>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</si>
  <si>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</si>
  <si>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</si>
  <si>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</si>
  <si>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</si>
  <si>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</si>
  <si>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</si>
  <si>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</si>
  <si>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</si>
  <si>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</si>
  <si>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</si>
  <si>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</si>
  <si>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</si>
  <si>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</si>
  <si>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</si>
  <si>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</si>
  <si>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</si>
  <si>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</si>
  <si>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</si>
  <si>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</si>
  <si>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</si>
  <si>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</si>
  <si>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</si>
  <si>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</si>
  <si>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</si>
  <si>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</si>
  <si>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</si>
  <si>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</si>
  <si>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</si>
  <si>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</si>
  <si>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</si>
  <si>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</si>
  <si>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</si>
  <si>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</si>
  <si>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</si>
  <si>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</si>
  <si>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</si>
  <si>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</si>
  <si>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</si>
  <si>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</si>
  <si>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</si>
  <si>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</si>
  <si>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</si>
  <si>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</si>
  <si>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</si>
  <si>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</si>
  <si>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</si>
  <si>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</si>
  <si>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</si>
  <si>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</si>
  <si>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</si>
  <si>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</si>
  <si>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</si>
  <si>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</si>
  <si>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</si>
  <si>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</si>
  <si>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</si>
  <si>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</si>
  <si>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</si>
  <si>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</si>
  <si>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</si>
  <si>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</si>
  <si>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</si>
  <si>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</si>
  <si>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</si>
  <si>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</si>
  <si>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</si>
  <si>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</si>
  <si>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</si>
  <si>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</si>
  <si>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</si>
  <si>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</si>
  <si>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</si>
  <si>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</si>
  <si>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</si>
  <si>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</si>
  <si>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</si>
  <si>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</si>
  <si>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</si>
  <si>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</si>
  <si>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</si>
  <si>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</si>
  <si>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</si>
  <si>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</si>
  <si>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</si>
  <si>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</si>
  <si>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</si>
  <si>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</si>
  <si>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</si>
  <si>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</si>
  <si>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</si>
  <si>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</si>
  <si>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</si>
  <si>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</si>
  <si>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</si>
  <si>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</si>
  <si>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</si>
  <si>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</si>
  <si>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</si>
  <si>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</si>
  <si>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</si>
  <si>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</si>
  <si>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</si>
  <si>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</si>
  <si>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</si>
  <si>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</si>
  <si>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</si>
  <si>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</si>
  <si>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</si>
  <si>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</si>
  <si>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</si>
  <si>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</si>
  <si>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</si>
  <si>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</si>
  <si>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</si>
  <si>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</si>
  <si>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</si>
  <si>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</si>
  <si>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</si>
  <si>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</si>
  <si>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</si>
  <si>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</si>
  <si>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</si>
  <si>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</si>
  <si>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</si>
  <si>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</si>
  <si>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</si>
  <si>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</si>
  <si>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</si>
  <si>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</si>
  <si>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</si>
  <si>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</si>
  <si>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</si>
  <si>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</si>
  <si>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</si>
  <si>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</si>
  <si>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</si>
  <si>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</si>
  <si>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</si>
  <si>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</si>
  <si>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</si>
  <si>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</si>
  <si>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</si>
  <si>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</si>
  <si>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</si>
  <si>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</si>
  <si>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</si>
  <si>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</si>
  <si>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</si>
  <si>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</si>
  <si>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</si>
  <si>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</si>
  <si>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</si>
  <si>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</si>
  <si>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</si>
  <si>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</si>
  <si>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</si>
  <si>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</si>
  <si>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</si>
  <si>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</si>
  <si>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</si>
  <si>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</si>
  <si>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</si>
  <si>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</si>
  <si>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</si>
  <si>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</si>
  <si>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</si>
  <si>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</si>
  <si>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</si>
  <si>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</si>
  <si>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</si>
  <si>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</si>
  <si>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</si>
  <si>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</si>
  <si>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</si>
  <si>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</si>
  <si>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</si>
  <si>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</si>
  <si>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</si>
  <si>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</si>
  <si>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</si>
  <si>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</si>
  <si>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</si>
  <si>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</si>
  <si>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</si>
  <si>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</si>
  <si>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</si>
  <si>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</si>
  <si>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</si>
  <si>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</si>
  <si>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</si>
  <si>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</si>
  <si>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</si>
  <si>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</si>
  <si>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</si>
  <si>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</si>
  <si>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</si>
  <si>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</si>
  <si>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</si>
  <si>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</si>
  <si>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</si>
  <si>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</si>
  <si>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</si>
  <si>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</si>
  <si>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</si>
  <si>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</si>
  <si>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</si>
  <si>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</si>
  <si>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</si>
  <si>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</si>
  <si>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</si>
  <si>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</si>
  <si>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</si>
  <si>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</si>
  <si>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</si>
  <si>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</si>
  <si>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</si>
  <si>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</si>
  <si>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</si>
  <si>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</si>
  <si>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</si>
  <si>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</si>
  <si>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</si>
  <si>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</si>
  <si>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</si>
  <si>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</si>
  <si>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</si>
  <si>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</si>
  <si>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</si>
  <si>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</si>
  <si>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</si>
  <si>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</si>
  <si>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</si>
  <si>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</si>
  <si>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</si>
  <si>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</si>
  <si>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</si>
  <si>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</si>
  <si>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</si>
  <si>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</si>
  <si>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</si>
  <si>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</si>
  <si>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</si>
  <si>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</si>
  <si>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</si>
  <si>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</si>
  <si>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</si>
  <si>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</si>
  <si>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</si>
  <si>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</si>
  <si>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</si>
  <si>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</si>
  <si>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</si>
  <si>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</si>
  <si>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</si>
  <si>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</si>
  <si>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</si>
  <si>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</si>
  <si>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</si>
  <si>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</si>
  <si>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</si>
  <si>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</si>
  <si>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</si>
  <si>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</si>
  <si>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</si>
  <si>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</si>
  <si>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</si>
  <si>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</si>
  <si>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</si>
  <si>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</si>
  <si>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</si>
  <si>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</si>
  <si>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</si>
  <si>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</si>
  <si>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</si>
  <si>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</si>
  <si>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</si>
  <si>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</si>
  <si>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</si>
  <si>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</si>
  <si>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</si>
  <si>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</si>
  <si>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</si>
  <si>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</si>
  <si>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</si>
  <si>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</si>
  <si>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</si>
  <si>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</si>
  <si>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</si>
  <si>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</si>
  <si>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</si>
  <si>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</si>
  <si>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</si>
  <si>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</si>
  <si>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</si>
  <si>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</si>
  <si>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</si>
  <si>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</si>
  <si>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</si>
  <si>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</si>
  <si>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</si>
  <si>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</si>
  <si>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</si>
  <si>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</si>
  <si>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</si>
  <si>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</si>
  <si>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</si>
  <si>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</si>
  <si>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</si>
  <si>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</si>
  <si>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</si>
  <si>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</si>
  <si>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</si>
  <si>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</si>
  <si>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</si>
  <si>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</si>
  <si>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</si>
  <si>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</si>
  <si>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</si>
  <si>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</si>
  <si>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</si>
  <si>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</si>
  <si>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</si>
  <si>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</si>
  <si>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</si>
  <si>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</si>
  <si>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</si>
  <si>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</si>
  <si>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</si>
  <si>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</si>
  <si>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</si>
  <si>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</si>
  <si>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</si>
  <si>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</si>
  <si>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</si>
  <si>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</si>
  <si>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</si>
  <si>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</si>
  <si>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</si>
  <si>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</si>
  <si>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</si>
  <si>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</si>
  <si>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</si>
  <si>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</si>
  <si>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</si>
  <si>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</si>
  <si>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</si>
  <si>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</si>
  <si>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</si>
  <si>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</si>
  <si>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</si>
  <si>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</si>
  <si>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</si>
  <si>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</si>
  <si>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</si>
  <si>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</si>
  <si>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</si>
  <si>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</si>
  <si>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</si>
  <si>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</si>
  <si>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</si>
  <si>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</si>
  <si>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</si>
  <si>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</si>
  <si>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</si>
  <si>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</si>
  <si>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</si>
  <si>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</si>
  <si>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</si>
  <si>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</si>
  <si>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</si>
  <si>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</si>
  <si>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</si>
  <si>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</si>
  <si>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</si>
  <si>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</si>
  <si>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</si>
  <si>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</si>
  <si>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</si>
  <si>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</si>
  <si>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</si>
  <si>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</si>
  <si>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</si>
  <si>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</si>
  <si>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</si>
  <si>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</si>
  <si>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</si>
  <si>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</si>
  <si>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</si>
  <si>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</si>
  <si>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</si>
  <si>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</si>
  <si>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</si>
  <si>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</si>
  <si>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</si>
  <si>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</si>
  <si>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</si>
  <si>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</si>
  <si>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</si>
  <si>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</si>
  <si>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</si>
  <si>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</si>
  <si>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</si>
  <si>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</si>
  <si>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</si>
  <si>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</si>
  <si>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</si>
  <si>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</si>
  <si>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</si>
  <si>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</si>
  <si>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</si>
  <si>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</si>
  <si>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</si>
  <si>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</si>
  <si>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</si>
  <si>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</si>
  <si>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</si>
  <si>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</si>
  <si>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</si>
  <si>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</si>
  <si>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</si>
  <si>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</si>
  <si>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</si>
  <si>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</si>
  <si>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</si>
  <si>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</si>
  <si>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</si>
  <si>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</si>
  <si>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</si>
  <si>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</si>
  <si>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</si>
  <si>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</si>
  <si>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</si>
  <si>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</si>
  <si>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</si>
  <si>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</si>
  <si>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</si>
  <si>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</si>
  <si>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</si>
  <si>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</si>
  <si>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</si>
  <si>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</si>
  <si>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</si>
  <si>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</si>
  <si>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</si>
  <si>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</si>
  <si>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</si>
  <si>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</si>
  <si>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</si>
  <si>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</si>
  <si>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</si>
  <si>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</si>
  <si>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</si>
  <si>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</si>
  <si>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</si>
  <si>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</si>
  <si>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</si>
  <si>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</si>
  <si>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</si>
  <si>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</si>
  <si>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</si>
  <si>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</si>
  <si>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</si>
  <si>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</si>
  <si>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</si>
  <si>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</si>
  <si>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</si>
  <si>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</si>
  <si>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</si>
  <si>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</si>
  <si>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</si>
  <si>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</si>
  <si>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</si>
  <si>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</si>
  <si>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</si>
  <si>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</si>
  <si>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</si>
  <si>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</si>
  <si>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</si>
  <si>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</si>
  <si>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</si>
  <si>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</si>
  <si>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</si>
  <si>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</si>
  <si>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</si>
  <si>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</si>
  <si>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</si>
  <si>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</si>
  <si>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</si>
  <si>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</si>
  <si>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</si>
  <si>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</si>
  <si>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</si>
  <si>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</si>
  <si>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</si>
  <si>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</si>
  <si>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</si>
  <si>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</si>
  <si>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</si>
  <si>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</si>
  <si>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</si>
  <si>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</si>
  <si>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</si>
  <si>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</si>
  <si>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</si>
  <si>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</si>
  <si>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</si>
  <si>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</si>
  <si>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</si>
  <si>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</si>
  <si>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</si>
  <si>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</si>
  <si>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</si>
  <si>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</si>
  <si>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</si>
  <si>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</si>
  <si>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</si>
  <si>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</si>
  <si>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</si>
  <si>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</si>
  <si>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</si>
  <si>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</si>
  <si>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</si>
  <si>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</si>
  <si>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</si>
  <si>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</si>
  <si>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</si>
  <si>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</si>
  <si>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</si>
  <si>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</si>
  <si>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</si>
  <si>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</si>
  <si>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</si>
  <si>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</si>
  <si>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</si>
  <si>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</si>
  <si>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</si>
  <si>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</si>
  <si>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</si>
  <si>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</si>
  <si>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</si>
  <si>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</si>
  <si>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</si>
  <si>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</si>
  <si>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</si>
  <si>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</si>
  <si>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</si>
  <si>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</si>
  <si>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</si>
  <si>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</si>
  <si>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</si>
  <si>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</si>
  <si>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</si>
  <si>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</si>
  <si>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</si>
  <si>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</si>
  <si>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</si>
  <si>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</si>
  <si>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</si>
  <si>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</si>
  <si>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</si>
  <si>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</si>
  <si>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</si>
  <si>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</si>
  <si>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</si>
  <si>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</si>
  <si>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</si>
  <si>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</si>
  <si>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</si>
  <si>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</si>
  <si>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</si>
  <si>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</si>
  <si>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</si>
  <si>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</si>
  <si>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</si>
  <si>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</si>
  <si>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</si>
  <si>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</si>
  <si>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</si>
  <si>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</si>
  <si>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</si>
  <si>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</si>
  <si>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</si>
  <si>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</si>
  <si>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</si>
  <si>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</si>
  <si>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</si>
  <si>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</si>
  <si>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</si>
  <si>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</si>
  <si>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</si>
  <si>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</si>
  <si>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</si>
  <si>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</si>
  <si>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</si>
  <si>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</si>
  <si>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</si>
  <si>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</si>
  <si>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</si>
  <si>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</si>
  <si>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</si>
  <si>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</si>
  <si>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</si>
  <si>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</si>
  <si>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</si>
  <si>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</si>
  <si>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</si>
  <si>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</si>
  <si>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</si>
  <si>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</si>
  <si>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</si>
  <si>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</si>
  <si>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</si>
  <si>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</si>
  <si>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</si>
  <si>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</si>
  <si>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</si>
  <si>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</si>
  <si>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</si>
  <si>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</si>
  <si>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</si>
  <si>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</si>
  <si>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</si>
  <si>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</si>
  <si>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</si>
  <si>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</si>
  <si>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</si>
  <si>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</si>
  <si>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</si>
  <si>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</si>
  <si>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</si>
  <si>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</si>
  <si>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</si>
  <si>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</si>
  <si>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</si>
  <si>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</si>
  <si>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</si>
  <si>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</si>
  <si>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</si>
  <si>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</si>
  <si>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</si>
  <si>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</si>
  <si>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</si>
  <si>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</si>
  <si>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</si>
  <si>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</si>
  <si>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</si>
  <si>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</si>
  <si>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</si>
  <si>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</si>
  <si>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</si>
  <si>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</si>
  <si>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</si>
  <si>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</si>
  <si>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</si>
  <si>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</si>
  <si>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</si>
  <si>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</si>
  <si>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</si>
  <si>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</si>
  <si>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</si>
  <si>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</si>
  <si>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</si>
  <si>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</si>
  <si>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</si>
  <si>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</si>
  <si>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</si>
  <si>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</si>
  <si>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</si>
  <si>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</si>
  <si>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</si>
  <si>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</si>
  <si>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</si>
  <si>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</si>
  <si>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</si>
  <si>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</si>
  <si>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</si>
  <si>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</si>
  <si>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</si>
  <si>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</si>
  <si>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</si>
  <si>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</si>
  <si>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</si>
  <si>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</si>
  <si>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</si>
  <si>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</si>
  <si>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</si>
  <si>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</si>
  <si>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</si>
  <si>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</si>
  <si>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</si>
  <si>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</si>
  <si>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</si>
  <si>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</si>
  <si>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</si>
  <si>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</si>
  <si>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</si>
  <si>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</si>
  <si>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</si>
  <si>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</si>
  <si>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</si>
  <si>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</si>
  <si>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</si>
  <si>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</si>
  <si>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</si>
  <si>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</si>
  <si>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</si>
  <si>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</si>
  <si>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</si>
  <si>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</si>
  <si>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</si>
  <si>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</si>
  <si>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</si>
  <si>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</si>
  <si>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</si>
  <si>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</si>
  <si>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</si>
  <si>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</si>
  <si>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</si>
  <si>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</si>
  <si>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</si>
  <si>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</si>
  <si>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</si>
  <si>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</si>
  <si>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</si>
  <si>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</si>
  <si>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</si>
  <si>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</si>
  <si>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</si>
  <si>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</si>
  <si>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</si>
  <si>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</si>
  <si>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</si>
  <si>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</si>
  <si>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</si>
  <si>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</si>
  <si>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</si>
  <si>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</si>
  <si>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</si>
  <si>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</si>
  <si>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</si>
  <si>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</si>
  <si>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</si>
  <si>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</si>
  <si>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</si>
  <si>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</si>
  <si>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</si>
  <si>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</si>
  <si>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</si>
  <si>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</si>
  <si>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</si>
  <si>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</si>
  <si>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</si>
  <si>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</si>
  <si>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</si>
  <si>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</si>
  <si>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</si>
  <si>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</si>
  <si>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</si>
  <si>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</si>
  <si>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</si>
  <si>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</si>
  <si>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</si>
  <si>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</si>
  <si>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</si>
  <si>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</si>
  <si>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</si>
  <si>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</si>
  <si>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</si>
  <si>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</si>
  <si>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</si>
  <si>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</si>
  <si>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</si>
  <si>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</si>
  <si>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</si>
  <si>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</si>
  <si>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</si>
  <si>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</si>
  <si>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</si>
  <si>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</si>
  <si>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</si>
  <si>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</si>
  <si>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</si>
  <si>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</si>
  <si>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</si>
  <si>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</si>
  <si>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</si>
  <si>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</si>
  <si>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</si>
  <si>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</si>
  <si>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</si>
  <si>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</si>
  <si>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</si>
  <si>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</si>
  <si>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</si>
  <si>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</si>
  <si>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</si>
  <si>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</si>
  <si>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</si>
  <si>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</si>
  <si>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</si>
  <si>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</si>
  <si>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</si>
  <si>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</si>
  <si>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</si>
  <si>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</si>
  <si>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</si>
  <si>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</si>
  <si>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</si>
  <si>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</si>
  <si>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</si>
  <si>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</si>
  <si>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</si>
  <si>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</si>
  <si>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</si>
  <si>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</si>
  <si>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</si>
  <si>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</si>
  <si>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</si>
  <si>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</si>
  <si>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</si>
  <si>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</si>
  <si>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</si>
  <si>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</si>
  <si>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</si>
  <si>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</si>
  <si>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</si>
  <si>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</si>
  <si>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</si>
  <si>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</si>
  <si>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</si>
  <si>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</si>
  <si>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</si>
  <si>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</si>
  <si>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</si>
  <si>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</si>
  <si>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</si>
  <si>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</si>
  <si>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</si>
  <si>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</si>
  <si>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</si>
  <si>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</si>
  <si>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</si>
  <si>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</si>
  <si>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</si>
  <si>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</si>
  <si>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</si>
  <si>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</si>
  <si>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</si>
  <si>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</si>
  <si>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</si>
  <si>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</si>
  <si>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</si>
  <si>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</si>
  <si>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</si>
  <si>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</si>
  <si>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</si>
  <si>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</si>
  <si>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</si>
  <si>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</si>
  <si>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</si>
  <si>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</si>
  <si>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</si>
  <si>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</si>
  <si>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</si>
  <si>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</si>
  <si>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</si>
  <si>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</si>
  <si>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</si>
  <si>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</si>
  <si>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</si>
  <si>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</si>
  <si>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</si>
  <si>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</si>
  <si>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</si>
  <si>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</si>
  <si>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</si>
  <si>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</si>
  <si>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</si>
  <si>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</si>
  <si>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</si>
  <si>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</si>
  <si>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</si>
  <si>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</si>
  <si>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</si>
  <si>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</si>
  <si>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</si>
  <si>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</si>
  <si>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</si>
  <si>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</si>
  <si>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</si>
  <si>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</si>
  <si>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</si>
  <si>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</si>
  <si>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</si>
  <si>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</si>
  <si>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</si>
  <si>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</si>
  <si>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</si>
  <si>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</si>
  <si>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</si>
  <si>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</si>
  <si>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</si>
  <si>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</si>
  <si>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</si>
  <si>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</si>
  <si>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</si>
  <si>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</si>
  <si>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</si>
  <si>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</si>
  <si>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</si>
  <si>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</si>
  <si>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</si>
  <si>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</si>
  <si>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</si>
  <si>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</si>
  <si>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</si>
  <si>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</si>
  <si>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</si>
  <si>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</si>
  <si>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</si>
  <si>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</si>
  <si>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</si>
  <si>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</si>
  <si>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</si>
  <si>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</si>
  <si>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</si>
  <si>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</si>
  <si>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</si>
  <si>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</si>
  <si>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</si>
  <si>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</si>
  <si>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</si>
  <si>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</si>
  <si>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</si>
  <si>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</si>
  <si>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</si>
  <si>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</si>
  <si>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</si>
  <si>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</si>
  <si>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</si>
  <si>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</si>
  <si>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</si>
  <si>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</si>
  <si>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</si>
  <si>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</si>
  <si>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</si>
  <si>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</si>
  <si>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</si>
  <si>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</si>
  <si>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</si>
  <si>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</si>
  <si>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</si>
  <si>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</si>
  <si>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</si>
  <si>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</si>
  <si>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</si>
  <si>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</si>
  <si>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</si>
  <si>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</si>
  <si>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</si>
  <si>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</si>
  <si>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</si>
  <si>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</si>
  <si>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</si>
  <si>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</si>
  <si>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</si>
  <si>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</si>
  <si>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</si>
  <si>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</si>
  <si>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</si>
  <si>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</si>
  <si>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</si>
  <si>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</si>
  <si>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</si>
  <si>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</si>
  <si>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</si>
  <si>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</si>
  <si>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</si>
  <si>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</si>
  <si>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</si>
  <si>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</si>
  <si>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</si>
  <si>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</si>
  <si>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</si>
  <si>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</si>
  <si>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</si>
  <si>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</si>
  <si>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</si>
  <si>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</si>
  <si>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</si>
  <si>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</si>
  <si>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</si>
  <si>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</si>
  <si>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</si>
  <si>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</si>
  <si>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</si>
  <si>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</si>
  <si>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</si>
  <si>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</si>
  <si>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</si>
  <si>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</si>
  <si>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</si>
  <si>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</si>
  <si>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</si>
  <si>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</si>
  <si>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</si>
  <si>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</si>
  <si>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</si>
  <si>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</si>
  <si>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</si>
  <si>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</si>
  <si>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</si>
  <si>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</si>
  <si>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</si>
  <si>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</si>
  <si>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</si>
  <si>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</si>
  <si>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</si>
  <si>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</si>
  <si>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</si>
  <si>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</si>
  <si>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</si>
  <si>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</si>
  <si>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</si>
  <si>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</si>
  <si>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</si>
  <si>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</si>
  <si>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</si>
  <si>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</si>
  <si>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</si>
  <si>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</si>
  <si>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</si>
  <si>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</si>
  <si>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</si>
  <si>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</si>
  <si>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</si>
  <si>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</si>
  <si>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</si>
  <si>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</si>
  <si>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</si>
  <si>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</si>
  <si>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</si>
  <si>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</si>
  <si>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</si>
  <si>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</si>
  <si>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</si>
  <si>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</si>
  <si>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</si>
  <si>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</si>
  <si>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</si>
  <si>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</si>
  <si>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</si>
  <si>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</si>
  <si>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</si>
  <si>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</si>
  <si>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</si>
  <si>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</si>
  <si>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</si>
  <si>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</si>
  <si>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</si>
  <si>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</si>
  <si>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</si>
  <si>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</si>
  <si>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</si>
  <si>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</si>
  <si>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</si>
  <si>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</si>
  <si>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</si>
  <si>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</si>
  <si>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</si>
  <si>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</si>
  <si>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</si>
  <si>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</si>
  <si>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</si>
  <si>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</si>
  <si>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</si>
  <si>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</si>
  <si>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</si>
  <si>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</si>
  <si>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</si>
  <si>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</si>
  <si>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</si>
  <si>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</si>
  <si>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</si>
  <si>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</si>
  <si>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</si>
  <si>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</si>
  <si>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</si>
  <si>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</si>
  <si>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</si>
  <si>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</si>
  <si>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</si>
  <si>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</si>
  <si>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</si>
  <si>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</si>
  <si>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</si>
  <si>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</si>
  <si>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</si>
  <si>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</si>
  <si>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</si>
  <si>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</si>
  <si>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</si>
  <si>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</si>
  <si>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</si>
  <si>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</si>
  <si>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</si>
  <si>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</si>
  <si>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</si>
  <si>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</si>
  <si>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</si>
  <si>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</si>
  <si>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</si>
  <si>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</si>
  <si>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</si>
  <si>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</si>
  <si>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</si>
  <si>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</si>
  <si>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</si>
  <si>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</si>
  <si>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</si>
  <si>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</si>
  <si>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</si>
  <si>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</si>
  <si>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</si>
  <si>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</si>
  <si>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</si>
  <si>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</si>
  <si>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</si>
  <si>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</si>
  <si>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</si>
  <si>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</si>
  <si>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</si>
  <si>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</si>
  <si>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</si>
  <si>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</si>
  <si>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</si>
  <si>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</si>
  <si>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</si>
  <si>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</si>
  <si>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</si>
  <si>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</si>
  <si>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</si>
  <si>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</si>
  <si>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</si>
  <si>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</si>
  <si>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</si>
  <si>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</si>
  <si>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</si>
  <si>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</si>
  <si>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</si>
  <si>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</si>
  <si>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</si>
  <si>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</si>
  <si>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</si>
  <si>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</si>
  <si>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</si>
  <si>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</si>
  <si>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</si>
  <si>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</si>
  <si>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</si>
  <si>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</si>
  <si>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</si>
  <si>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</si>
  <si>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</si>
  <si>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</si>
  <si>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</si>
  <si>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</si>
  <si>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</si>
  <si>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</si>
  <si>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</si>
  <si>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</si>
  <si>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</si>
  <si>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</si>
  <si>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</si>
  <si>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</si>
  <si>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</si>
  <si>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</si>
  <si>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</si>
  <si>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</si>
  <si>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</si>
  <si>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</si>
  <si>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</si>
  <si>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</si>
  <si>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</si>
  <si>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</si>
  <si>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</si>
  <si>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</si>
  <si>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</si>
  <si>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</si>
  <si>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</si>
  <si>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</si>
  <si>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</si>
  <si>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</si>
  <si>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</si>
  <si>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</si>
  <si>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</si>
  <si>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</si>
  <si>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</si>
  <si>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</si>
  <si>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</si>
  <si>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</si>
  <si>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</si>
  <si>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</si>
  <si>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</si>
  <si>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</si>
  <si>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</si>
  <si>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</si>
  <si>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</si>
  <si>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</si>
  <si>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</si>
  <si>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</si>
  <si>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</si>
  <si>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</si>
  <si>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</si>
  <si>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</si>
  <si>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</si>
  <si>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</si>
  <si>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</si>
  <si>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</si>
  <si>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</si>
  <si>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</si>
  <si>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</si>
  <si>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</si>
  <si>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</si>
  <si>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</si>
  <si>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</si>
  <si>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</si>
  <si>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</si>
  <si>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</si>
  <si>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</si>
  <si>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</si>
  <si>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</si>
  <si>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</si>
  <si>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</si>
  <si>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</si>
  <si>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</si>
  <si>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</si>
  <si>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</si>
  <si>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</si>
  <si>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</si>
  <si>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</si>
  <si>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</si>
  <si>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</si>
  <si>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</si>
  <si>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</si>
  <si>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</si>
  <si>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</si>
  <si>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</si>
  <si>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</si>
  <si>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</si>
  <si>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</si>
  <si>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</si>
  <si>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</si>
  <si>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</si>
  <si>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</si>
  <si>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</si>
  <si>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</si>
  <si>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</si>
  <si>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</si>
  <si>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</si>
  <si>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</si>
  <si>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</si>
  <si>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</si>
  <si>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</si>
  <si>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</si>
  <si>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</si>
  <si>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</si>
  <si>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</si>
  <si>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</si>
  <si>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</si>
  <si>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</si>
  <si>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</si>
  <si>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</si>
  <si>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</si>
  <si>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</si>
  <si>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</si>
  <si>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</si>
  <si>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</si>
  <si>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</si>
  <si>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</si>
  <si>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</si>
  <si>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</si>
  <si>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</si>
  <si>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</si>
  <si>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</si>
  <si>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</si>
  <si>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</si>
  <si>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</si>
  <si>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</si>
  <si>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</si>
  <si>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</si>
  <si>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</si>
  <si>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</si>
  <si>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</si>
  <si>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</si>
  <si>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</si>
  <si>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</si>
  <si>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</si>
  <si>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</si>
  <si>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</si>
  <si>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</si>
  <si>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</si>
  <si>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</si>
  <si>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</si>
  <si>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</si>
  <si>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</si>
  <si>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</si>
  <si>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</si>
  <si>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</si>
  <si>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</si>
  <si>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</si>
  <si>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</si>
  <si>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</si>
  <si>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</si>
  <si>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</si>
  <si>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</si>
  <si>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</si>
  <si>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</si>
  <si>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</si>
  <si>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</si>
  <si>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</si>
  <si>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</si>
  <si>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</si>
  <si>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</si>
  <si>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</si>
  <si>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</si>
  <si>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</si>
  <si>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</si>
  <si>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</si>
  <si>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</si>
  <si>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</si>
  <si>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</si>
  <si>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</si>
  <si>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</si>
  <si>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</si>
  <si>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</si>
  <si>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</si>
  <si>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</si>
  <si>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</si>
  <si>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</si>
  <si>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</si>
  <si>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</si>
  <si>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</si>
  <si>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</si>
  <si>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</si>
  <si>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</si>
  <si>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</si>
  <si>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</si>
  <si>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</si>
  <si>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</si>
  <si>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</si>
  <si>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</si>
  <si>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</si>
  <si>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</si>
  <si>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</si>
  <si>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</si>
  <si>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</si>
  <si>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</si>
  <si>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</si>
  <si>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</si>
  <si>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</si>
  <si>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</si>
  <si>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</si>
  <si>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</si>
  <si>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</si>
  <si>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</si>
  <si>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</si>
  <si>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</si>
  <si>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</si>
  <si>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</si>
  <si>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</si>
  <si>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</si>
  <si>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</si>
  <si>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</si>
  <si>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</si>
  <si>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</si>
  <si>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</si>
  <si>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</si>
  <si>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</si>
  <si>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</si>
  <si>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</si>
  <si>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</si>
  <si>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</si>
  <si>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</si>
  <si>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</si>
  <si>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</si>
  <si>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</si>
  <si>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</si>
  <si>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</si>
  <si>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</si>
  <si>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</si>
  <si>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</si>
  <si>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</si>
  <si>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</si>
  <si>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</si>
  <si>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</si>
  <si>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</si>
  <si>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</si>
  <si>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</si>
  <si>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</si>
  <si>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</si>
  <si>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</si>
  <si>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</si>
  <si>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</si>
  <si>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</si>
  <si>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</si>
  <si>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</si>
  <si>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</si>
  <si>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</si>
  <si>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</si>
  <si>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</si>
  <si>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</si>
  <si>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</si>
  <si>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</si>
  <si>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</si>
  <si>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</si>
  <si>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</si>
  <si>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</si>
  <si>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</si>
  <si>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</si>
  <si>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</si>
  <si>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</si>
  <si>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</si>
  <si>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</si>
  <si>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</si>
  <si>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</si>
  <si>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</si>
  <si>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</si>
  <si>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</si>
  <si>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</si>
  <si>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</si>
  <si>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</si>
  <si>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</si>
  <si>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</si>
  <si>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</si>
  <si>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</si>
  <si>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</si>
  <si>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</si>
  <si>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</si>
  <si>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</si>
  <si>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</si>
  <si>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</si>
  <si>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</si>
  <si>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</si>
  <si>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</si>
  <si>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</si>
  <si>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</si>
  <si>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</si>
  <si>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</si>
  <si>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</si>
  <si>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</si>
  <si>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</si>
  <si>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</si>
  <si>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</si>
  <si>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</si>
  <si>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</si>
  <si>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</si>
  <si>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</si>
  <si>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</si>
  <si>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</si>
  <si>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</si>
  <si>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</si>
  <si>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</si>
  <si>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</si>
  <si>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</si>
  <si>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</si>
  <si>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</si>
  <si>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</si>
  <si>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</si>
  <si>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</si>
  <si>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</si>
  <si>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</si>
  <si>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</si>
  <si>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</si>
  <si>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</si>
  <si>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</si>
  <si>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</si>
  <si>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</si>
  <si>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</si>
  <si>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</si>
  <si>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</si>
  <si>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</si>
  <si>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</si>
  <si>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</si>
  <si>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</si>
  <si>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</si>
  <si>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</si>
  <si>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</si>
  <si>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</si>
  <si>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</si>
  <si>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</si>
  <si>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</si>
  <si>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</si>
  <si>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</si>
  <si>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</si>
  <si>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</si>
  <si>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</si>
  <si>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</si>
  <si>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</si>
  <si>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</si>
  <si>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</si>
  <si>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</si>
  <si>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</si>
  <si>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</si>
  <si>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</si>
  <si>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</si>
  <si>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</si>
  <si>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</si>
  <si>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</si>
  <si>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</si>
  <si>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</si>
  <si>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</si>
  <si>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</si>
  <si>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</si>
  <si>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</si>
  <si>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</si>
  <si>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</si>
  <si>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</si>
  <si>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</si>
  <si>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</si>
  <si>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</si>
  <si>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</si>
  <si>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</si>
  <si>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</si>
  <si>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</si>
  <si>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</si>
  <si>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</si>
  <si>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</si>
  <si>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</si>
  <si>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</si>
  <si>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</si>
  <si>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</si>
  <si>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</si>
  <si>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</si>
  <si>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</si>
  <si>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</si>
  <si>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</si>
  <si>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</si>
  <si>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</si>
  <si>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</si>
  <si>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</si>
  <si>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</si>
  <si>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</si>
  <si>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</si>
  <si>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</si>
  <si>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</si>
  <si>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</si>
  <si>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</si>
  <si>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</si>
  <si>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</si>
  <si>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</si>
  <si>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</si>
  <si>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</si>
  <si>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</si>
  <si>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</si>
  <si>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</si>
  <si>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</si>
  <si>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</si>
  <si>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</si>
  <si>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</si>
  <si>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</si>
  <si>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</si>
  <si>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</si>
  <si>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</si>
  <si>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</si>
  <si>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</si>
  <si>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</si>
  <si>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</si>
  <si>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</si>
  <si>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</si>
  <si>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</si>
  <si>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</si>
  <si>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</si>
  <si>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</si>
  <si>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</si>
  <si>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</si>
  <si>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</si>
  <si>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</si>
  <si>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</si>
  <si>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</si>
  <si>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</si>
  <si>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</si>
  <si>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</si>
  <si>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</si>
  <si>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</si>
  <si>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</si>
  <si>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</si>
  <si>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</si>
  <si>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</si>
  <si>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</si>
  <si>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</si>
  <si>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</si>
  <si>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</si>
  <si>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</si>
  <si>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</si>
  <si>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</si>
  <si>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</si>
  <si>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</si>
  <si>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</si>
  <si>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</si>
  <si>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</si>
  <si>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</si>
  <si>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</si>
  <si>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</si>
  <si>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</si>
  <si>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</si>
  <si>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</si>
  <si>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</si>
  <si>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</si>
  <si>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</si>
  <si>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</si>
  <si>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</si>
  <si>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</si>
  <si>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</si>
  <si>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</si>
  <si>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</si>
  <si>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</si>
  <si>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</si>
  <si>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</si>
  <si>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</si>
  <si>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</si>
  <si>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</si>
  <si>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</si>
  <si>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</si>
  <si>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</si>
  <si>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</si>
  <si>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</si>
  <si>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</si>
  <si>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</si>
  <si>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</si>
  <si>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</si>
  <si>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</si>
  <si>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</si>
  <si>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</si>
  <si>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</si>
  <si>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</si>
  <si>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</si>
  <si>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</si>
  <si>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</si>
  <si>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</si>
  <si>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</si>
  <si>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</si>
  <si>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</si>
  <si>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</si>
  <si>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</si>
  <si>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</si>
  <si>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</si>
  <si>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</si>
  <si>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</si>
  <si>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</si>
  <si>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</si>
  <si>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</si>
  <si>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</si>
  <si>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</si>
  <si>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</si>
  <si>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</si>
  <si>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</si>
  <si>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</si>
  <si>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</si>
  <si>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</si>
  <si>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</si>
  <si>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</si>
  <si>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</si>
  <si>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</si>
  <si>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</si>
  <si>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</si>
  <si>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</si>
  <si>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</si>
  <si>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</si>
  <si>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</si>
  <si>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</si>
  <si>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</si>
  <si>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</si>
  <si>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</si>
  <si>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</si>
  <si>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</si>
  <si>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</si>
  <si>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</si>
  <si>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</si>
  <si>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</si>
  <si>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</si>
  <si>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</si>
  <si>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</si>
  <si>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</si>
  <si>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</si>
  <si>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</si>
  <si>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</si>
  <si>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</si>
  <si>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</si>
  <si>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</si>
  <si>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</si>
  <si>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</si>
  <si>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</si>
  <si>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</si>
  <si>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</si>
  <si>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</si>
  <si>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</si>
  <si>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</si>
  <si>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</si>
  <si>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</si>
  <si>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</si>
  <si>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</si>
  <si>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</si>
  <si>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</si>
  <si>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</si>
  <si>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</si>
  <si>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</si>
  <si>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</si>
  <si>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</si>
  <si>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</si>
  <si>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</si>
  <si>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</si>
  <si>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</si>
  <si>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</si>
  <si>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</si>
  <si>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</si>
  <si>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</si>
  <si>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</si>
  <si>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</si>
  <si>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</si>
  <si>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</si>
  <si>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</si>
  <si>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</si>
  <si>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</si>
  <si>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</si>
  <si>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</si>
  <si>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</si>
  <si>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</si>
  <si>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</si>
  <si>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</si>
  <si>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</si>
  <si>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</si>
  <si>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</si>
  <si>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</si>
  <si>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</si>
  <si>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</si>
  <si>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</si>
  <si>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</si>
  <si>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</si>
  <si>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</si>
  <si>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</si>
  <si>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</si>
  <si>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</si>
  <si>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</si>
  <si>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</si>
  <si>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</si>
  <si>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</si>
  <si>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</si>
  <si>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</si>
  <si>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</si>
  <si>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</si>
  <si>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</si>
  <si>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</si>
  <si>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</si>
  <si>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</si>
  <si>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</si>
  <si>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</si>
  <si>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</si>
  <si>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</si>
  <si>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</si>
  <si>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</si>
  <si>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</si>
  <si>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</si>
  <si>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</si>
  <si>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</si>
  <si>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</si>
  <si>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</si>
  <si>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</si>
  <si>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</si>
  <si>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</si>
  <si>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</si>
  <si>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</si>
  <si>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</si>
  <si>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</si>
  <si>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</si>
  <si>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</si>
  <si>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</si>
  <si>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</si>
  <si>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</si>
  <si>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</si>
  <si>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</si>
  <si>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</si>
  <si>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</si>
  <si>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</si>
  <si>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</si>
  <si>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</si>
  <si>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</si>
  <si>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</si>
  <si>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</si>
  <si>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</si>
  <si>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</si>
  <si>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</si>
  <si>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</si>
  <si>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</si>
  <si>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</si>
  <si>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</si>
  <si>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</si>
  <si>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</si>
  <si>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</si>
  <si>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</si>
  <si>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</si>
  <si>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</si>
  <si>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</si>
  <si>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</si>
  <si>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</si>
  <si>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</si>
  <si>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</si>
  <si>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</si>
  <si>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</si>
  <si>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</si>
  <si>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</si>
  <si>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</si>
  <si>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</si>
  <si>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</si>
  <si>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</si>
  <si>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</si>
  <si>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</si>
  <si>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</si>
  <si>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</si>
  <si>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</si>
  <si>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</si>
  <si>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</si>
  <si>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</si>
  <si>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</si>
  <si>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</si>
  <si>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</si>
  <si>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</si>
  <si>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</si>
  <si>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</si>
  <si>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</si>
  <si>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</si>
  <si>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</si>
  <si>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</si>
  <si>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</si>
  <si>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</si>
  <si>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</si>
  <si>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</si>
  <si>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</si>
  <si>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</si>
  <si>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</si>
  <si>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</si>
  <si>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</si>
  <si>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</si>
  <si>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</si>
  <si>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</si>
  <si>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</si>
  <si>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</si>
  <si>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</si>
  <si>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</si>
  <si>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</si>
  <si>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</si>
  <si>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</si>
  <si>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</si>
  <si>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</si>
  <si>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</si>
  <si>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</si>
  <si>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</si>
  <si>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</si>
  <si>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</si>
  <si>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</si>
  <si>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</si>
  <si>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</si>
  <si>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</si>
  <si>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</si>
  <si>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</si>
  <si>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</si>
  <si>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</si>
  <si>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</si>
  <si>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</si>
  <si>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</si>
  <si>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</si>
  <si>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</si>
  <si>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</si>
  <si>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</si>
  <si>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</si>
  <si>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</si>
  <si>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</si>
  <si>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</si>
  <si>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</si>
  <si>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</si>
  <si>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</si>
  <si>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</si>
  <si>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</si>
  <si>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</si>
  <si>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</si>
  <si>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</si>
  <si>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</si>
  <si>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</si>
  <si>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</si>
  <si>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</si>
  <si>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</si>
  <si>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</si>
  <si>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</si>
  <si>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</si>
  <si>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</si>
  <si>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</si>
  <si>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</si>
  <si>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</si>
  <si>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</si>
  <si>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</si>
  <si>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</si>
  <si>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</si>
  <si>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</si>
  <si>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</si>
  <si>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</si>
  <si>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</si>
  <si>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</si>
  <si>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</si>
  <si>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</si>
  <si>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</si>
  <si>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</si>
  <si>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</si>
  <si>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</si>
  <si>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</si>
  <si>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</si>
  <si>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</si>
  <si>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</si>
  <si>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</si>
  <si>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</si>
  <si>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</si>
  <si>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</si>
  <si>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</si>
  <si>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</si>
  <si>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</si>
  <si>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</si>
  <si>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</si>
  <si>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</si>
  <si>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</si>
  <si>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</si>
  <si>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</si>
  <si>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</si>
  <si>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</si>
  <si>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</si>
  <si>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</si>
  <si>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</si>
  <si>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</si>
  <si>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</si>
  <si>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</si>
  <si>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</si>
  <si>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</si>
  <si>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</si>
  <si>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</si>
  <si>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</si>
  <si>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</si>
  <si>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</si>
  <si>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</si>
  <si>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</si>
  <si>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</si>
  <si>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</si>
  <si>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</si>
  <si>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</si>
  <si>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</si>
  <si>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</si>
  <si>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</si>
  <si>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</si>
  <si>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</si>
  <si>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</si>
  <si>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</si>
  <si>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</si>
  <si>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</si>
  <si>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</si>
  <si>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</si>
  <si>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</si>
  <si>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</si>
  <si>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</si>
  <si>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</si>
  <si>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</si>
  <si>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</si>
  <si>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</si>
  <si>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</si>
  <si>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</si>
  <si>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</si>
  <si>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</si>
  <si>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</si>
  <si>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</si>
  <si>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</si>
  <si>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</si>
  <si>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</si>
  <si>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</si>
  <si>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</si>
  <si>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</si>
  <si>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</si>
  <si>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</si>
  <si>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</si>
  <si>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</si>
  <si>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</si>
  <si>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</si>
  <si>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</si>
  <si>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</si>
  <si>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</si>
  <si>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</si>
  <si>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</si>
  <si>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</si>
  <si>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</si>
  <si>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</si>
  <si>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</si>
  <si>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</si>
  <si>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</si>
  <si>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</si>
  <si>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</si>
  <si>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</si>
  <si>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</si>
  <si>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</si>
  <si>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</si>
  <si>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</si>
  <si>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</si>
  <si>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</si>
  <si>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</si>
  <si>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</si>
  <si>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</si>
  <si>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</si>
  <si>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</si>
  <si>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</si>
  <si>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</si>
  <si>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</si>
  <si>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</si>
  <si>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</si>
  <si>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</si>
  <si>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</si>
  <si>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</si>
  <si>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</si>
  <si>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</si>
  <si>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</si>
  <si>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</si>
  <si>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</si>
  <si>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</si>
  <si>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</si>
  <si>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</si>
  <si>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</si>
  <si>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</si>
  <si>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</si>
  <si>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</si>
  <si>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</si>
  <si>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</si>
  <si>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</si>
  <si>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</si>
  <si>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</si>
  <si>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</si>
  <si>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</si>
  <si>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</si>
  <si>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</si>
  <si>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</si>
  <si>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</si>
  <si>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</si>
  <si>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</si>
  <si>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</si>
  <si>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</si>
  <si>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</si>
  <si>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</si>
  <si>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</si>
  <si>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</si>
  <si>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</si>
  <si>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</si>
  <si>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</si>
  <si>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</si>
  <si>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</si>
  <si>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</si>
  <si>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</si>
  <si>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</si>
  <si>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</si>
  <si>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</si>
  <si>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</si>
  <si>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</si>
  <si>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</si>
  <si>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</si>
  <si>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</si>
  <si>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</si>
  <si>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</si>
  <si>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</si>
  <si>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</si>
  <si>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</si>
  <si>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</si>
  <si>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</si>
  <si>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</si>
  <si>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</si>
  <si>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</si>
  <si>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</si>
  <si>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</si>
  <si>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</si>
  <si>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</si>
  <si>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</si>
  <si>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</si>
  <si>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</si>
  <si>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</si>
  <si>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</si>
  <si>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</si>
  <si>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</si>
  <si>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</si>
  <si>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</si>
  <si>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</si>
  <si>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</si>
  <si>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</si>
  <si>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</si>
  <si>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</si>
  <si>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</si>
  <si>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</si>
  <si>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</si>
  <si>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</si>
  <si>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</si>
  <si>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</si>
  <si>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</si>
  <si>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</si>
  <si>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</si>
  <si>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</si>
  <si>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</si>
  <si>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</si>
  <si>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</si>
  <si>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</si>
  <si>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</si>
  <si>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</si>
  <si>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</si>
  <si>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</si>
  <si>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</si>
  <si>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</si>
  <si>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</si>
  <si>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</si>
  <si>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</si>
  <si>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</si>
  <si>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</si>
  <si>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</si>
  <si>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</si>
  <si>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</si>
  <si>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</si>
  <si>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</si>
  <si>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</si>
  <si>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</si>
  <si>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</si>
  <si>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</si>
  <si>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</si>
  <si>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</si>
  <si>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</si>
  <si>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</si>
  <si>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</si>
  <si>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</si>
  <si>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</si>
  <si>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</si>
  <si>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</si>
  <si>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</si>
  <si>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</si>
  <si>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</si>
  <si>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</si>
  <si>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</si>
  <si>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</si>
  <si>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</si>
  <si>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</si>
  <si>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</si>
  <si>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</si>
  <si>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</si>
  <si>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</si>
  <si>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</si>
  <si>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</si>
  <si>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</si>
  <si>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</si>
  <si>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</si>
  <si>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</si>
  <si>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</si>
  <si>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</si>
  <si>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</si>
  <si>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</si>
  <si>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</si>
  <si>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</si>
  <si>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</si>
  <si>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</si>
  <si>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</si>
  <si>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</si>
  <si>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</si>
  <si>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</si>
  <si>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</si>
  <si>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</si>
  <si>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</si>
  <si>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</si>
  <si>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</si>
  <si>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</si>
  <si>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</si>
  <si>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</si>
  <si>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</si>
  <si>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</si>
  <si>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</si>
  <si>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</si>
  <si>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</si>
  <si>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</si>
  <si>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</si>
  <si>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</si>
  <si>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</si>
  <si>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</si>
  <si>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</si>
  <si>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</si>
  <si>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</si>
  <si>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</si>
  <si>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</si>
  <si>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</si>
  <si>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</si>
  <si>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</si>
  <si>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</si>
  <si>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</si>
  <si>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</si>
  <si>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</si>
  <si>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</si>
  <si>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</si>
  <si>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</si>
  <si>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</si>
  <si>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</si>
  <si>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</si>
  <si>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</si>
  <si>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</si>
  <si>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</si>
  <si>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</si>
  <si>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</si>
  <si>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</si>
  <si>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</si>
  <si>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</si>
  <si>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</si>
  <si>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</si>
  <si>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</si>
  <si>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</si>
  <si>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</si>
  <si>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</si>
  <si>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</si>
  <si>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</si>
  <si>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</si>
  <si>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</si>
  <si>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</si>
  <si>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</si>
  <si>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</si>
  <si>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</si>
  <si>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</si>
  <si>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</si>
  <si>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</si>
  <si>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</si>
  <si>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</si>
  <si>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</si>
  <si>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</si>
  <si>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</si>
  <si>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</si>
  <si>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</si>
  <si>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</si>
  <si>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</si>
  <si>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</si>
  <si>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</si>
  <si>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</si>
  <si>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</si>
  <si>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</si>
  <si>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</si>
  <si>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</si>
  <si>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</si>
  <si>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</si>
  <si>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</si>
  <si>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</si>
  <si>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</si>
  <si>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</si>
  <si>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</si>
  <si>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</si>
  <si>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</si>
  <si>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</si>
  <si>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</si>
  <si>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</si>
  <si>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</si>
  <si>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</si>
  <si>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</si>
  <si>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</si>
  <si>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</si>
  <si>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</si>
  <si>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</si>
  <si>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</si>
  <si>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</si>
  <si>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</si>
  <si>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</si>
  <si>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</si>
  <si>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</si>
  <si>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</si>
  <si>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</si>
  <si>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</si>
  <si>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</si>
  <si>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</si>
  <si>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</si>
  <si>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</si>
  <si>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</si>
  <si>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</si>
  <si>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</si>
  <si>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</si>
  <si>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</si>
  <si>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</si>
  <si>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</si>
  <si>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</si>
  <si>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</si>
  <si>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</si>
  <si>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</si>
  <si>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</si>
  <si>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</si>
  <si>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</si>
  <si>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</si>
  <si>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</si>
  <si>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</si>
  <si>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</si>
  <si>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</si>
  <si>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</si>
  <si>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</si>
  <si>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</si>
  <si>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</si>
  <si>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</si>
  <si>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</si>
  <si>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</si>
  <si>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</si>
  <si>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</si>
  <si>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</si>
  <si>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</si>
  <si>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</si>
  <si>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</si>
  <si>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</si>
  <si>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</si>
  <si>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</si>
  <si>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</si>
  <si>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</si>
  <si>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</si>
  <si>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</si>
  <si>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</si>
  <si>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</si>
  <si>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</si>
  <si>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</si>
  <si>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</si>
  <si>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</si>
  <si>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</si>
  <si>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</si>
  <si>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</si>
  <si>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</si>
  <si>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</si>
  <si>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</si>
  <si>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</si>
  <si>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</si>
  <si>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</si>
  <si>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</si>
  <si>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</si>
  <si>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</si>
  <si>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</si>
  <si>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</si>
  <si>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</si>
  <si>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</si>
  <si>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</si>
  <si>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</si>
  <si>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</si>
  <si>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</si>
  <si>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</si>
  <si>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</si>
  <si>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</si>
  <si>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</si>
  <si>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</si>
  <si>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</si>
  <si>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</si>
  <si>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</si>
  <si>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</si>
  <si>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</si>
  <si>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</si>
  <si>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</si>
  <si>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</si>
  <si>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</si>
  <si>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</si>
  <si>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</si>
  <si>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</si>
  <si>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</si>
  <si>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</si>
  <si>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</si>
  <si>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</si>
  <si>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</si>
  <si>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</si>
  <si>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</si>
  <si>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</si>
  <si>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</si>
  <si>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</si>
  <si>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</si>
  <si>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</si>
  <si>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</si>
  <si>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</si>
  <si>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</si>
  <si>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</si>
  <si>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</si>
  <si>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</si>
  <si>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</si>
  <si>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</si>
  <si>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</si>
  <si>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</si>
  <si>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</si>
  <si>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</si>
  <si>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</si>
  <si>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</si>
  <si>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</si>
  <si>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</si>
  <si>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</si>
  <si>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</si>
  <si>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</si>
  <si>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</si>
  <si>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</si>
  <si>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</si>
  <si>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</si>
  <si>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</si>
  <si>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</si>
  <si>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</si>
  <si>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</si>
  <si>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</si>
  <si>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</si>
  <si>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</si>
  <si>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</si>
  <si>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</si>
  <si>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</si>
  <si>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</si>
  <si>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</si>
  <si>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</si>
  <si>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</si>
  <si>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</si>
  <si>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</si>
  <si>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</si>
  <si>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</si>
  <si>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</si>
  <si>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</si>
  <si>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</si>
  <si>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</si>
  <si>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</si>
  <si>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</si>
  <si>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</si>
  <si>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</si>
  <si>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</si>
  <si>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</si>
  <si>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</si>
  <si>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</si>
  <si>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</si>
  <si>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</si>
  <si>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</si>
  <si>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</si>
  <si>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</si>
  <si>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</si>
  <si>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</si>
  <si>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</si>
  <si>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</si>
  <si>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</si>
  <si>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</si>
  <si>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</si>
  <si>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</si>
  <si>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</si>
  <si>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</si>
  <si>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</si>
  <si>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</si>
  <si>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</si>
  <si>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</si>
  <si>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</si>
  <si>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</si>
  <si>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</si>
  <si>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</si>
  <si>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</si>
  <si>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</si>
  <si>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</si>
  <si>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</si>
  <si>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</si>
  <si>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</si>
  <si>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</si>
  <si>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</si>
  <si>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</si>
  <si>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</si>
  <si>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</si>
  <si>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</si>
  <si>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</si>
  <si>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</si>
  <si>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</si>
  <si>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</si>
  <si>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</si>
  <si>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</si>
  <si>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</si>
  <si>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</si>
  <si>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</si>
  <si>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</si>
  <si>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</si>
  <si>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</si>
  <si>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</si>
  <si>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</si>
  <si>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</si>
  <si>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</si>
  <si>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</si>
  <si>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</si>
  <si>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</si>
  <si>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</si>
  <si>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</si>
  <si>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</si>
  <si>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</si>
  <si>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</si>
  <si>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</si>
  <si>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</si>
  <si>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</si>
  <si>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</si>
  <si>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</si>
  <si>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</si>
  <si>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</si>
  <si>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</si>
  <si>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</si>
  <si>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</si>
  <si>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</si>
  <si>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</si>
  <si>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</si>
  <si>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</si>
  <si>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</si>
  <si>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</si>
  <si>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</si>
  <si>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</si>
  <si>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</si>
  <si>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</si>
  <si>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</si>
  <si>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</si>
  <si>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</si>
  <si>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</si>
  <si>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</si>
  <si>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</si>
  <si>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</si>
  <si>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</si>
  <si>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</si>
  <si>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</si>
  <si>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</si>
  <si>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</si>
  <si>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</si>
  <si>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</si>
  <si>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</si>
  <si>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</si>
  <si>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</si>
  <si>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</si>
  <si>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</si>
  <si>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</si>
  <si>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</si>
  <si>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</si>
  <si>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</si>
  <si>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</si>
  <si>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</si>
  <si>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</si>
  <si>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</si>
  <si>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</si>
  <si>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</si>
  <si>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</si>
  <si>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</si>
  <si>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</si>
  <si>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</si>
  <si>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</si>
  <si>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</si>
  <si>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</si>
  <si>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</si>
  <si>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</si>
  <si>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</si>
  <si>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</si>
  <si>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</si>
  <si>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</si>
  <si>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</si>
  <si>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</si>
  <si>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</si>
  <si>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</si>
  <si>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</si>
  <si>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</si>
  <si>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</si>
  <si>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</si>
  <si>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</si>
  <si>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</si>
  <si>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</si>
  <si>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</si>
  <si>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</si>
  <si>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</si>
  <si>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</si>
  <si>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</si>
  <si>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</si>
  <si>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</si>
  <si>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</si>
  <si>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</si>
  <si>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</si>
  <si>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</si>
  <si>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</si>
  <si>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</si>
  <si>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</si>
  <si>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</si>
  <si>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</si>
  <si>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</si>
  <si>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</si>
  <si>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</si>
  <si>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</si>
  <si>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</si>
  <si>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</si>
  <si>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</si>
  <si>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</si>
  <si>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</si>
  <si>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</si>
  <si>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</si>
  <si>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</si>
  <si>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</si>
  <si>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</si>
  <si>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</si>
  <si>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</si>
  <si>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</si>
  <si>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</si>
  <si>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</si>
  <si>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</si>
  <si>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</si>
  <si>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</si>
  <si>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</si>
  <si>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</si>
  <si>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</si>
  <si>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</si>
  <si>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</si>
  <si>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</si>
  <si>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</si>
  <si>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</si>
  <si>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</si>
  <si>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</si>
  <si>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</si>
  <si>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</si>
  <si>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</si>
  <si>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</si>
  <si>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</si>
  <si>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</si>
  <si>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</si>
  <si>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</si>
  <si>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</si>
  <si>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</si>
  <si>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</si>
  <si>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</si>
  <si>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</si>
  <si>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</si>
  <si>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</si>
  <si>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</si>
  <si>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</si>
  <si>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</si>
  <si>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</si>
  <si>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</si>
  <si>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</si>
  <si>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</si>
  <si>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</si>
  <si>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</si>
  <si>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</si>
  <si>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</si>
  <si>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</si>
  <si>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</si>
  <si>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</si>
  <si>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</si>
  <si>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</si>
  <si>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</si>
  <si>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</si>
  <si>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</si>
  <si>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</si>
  <si>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</si>
  <si>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</si>
  <si>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</si>
  <si>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</si>
  <si>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</si>
  <si>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</si>
  <si>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</si>
  <si>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</si>
  <si>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</si>
  <si>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</si>
  <si>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</si>
  <si>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</si>
  <si>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</si>
  <si>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</si>
  <si>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</si>
  <si>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</si>
  <si>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</si>
  <si>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</si>
  <si>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</si>
  <si>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</si>
  <si>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</si>
  <si>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</si>
  <si>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</si>
  <si>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</si>
  <si>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</si>
  <si>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</si>
  <si>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</si>
  <si>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</si>
  <si>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</si>
  <si>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</si>
  <si>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</si>
  <si>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</si>
  <si>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</si>
  <si>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</si>
  <si>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</si>
  <si>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</si>
  <si>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</si>
  <si>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</si>
  <si>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</si>
  <si>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</si>
  <si>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</si>
  <si>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</si>
  <si>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</si>
  <si>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</si>
  <si>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</si>
  <si>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</si>
  <si>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</si>
  <si>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</si>
  <si>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</si>
  <si>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</si>
  <si>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</si>
  <si>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</si>
  <si>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</si>
  <si>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</si>
  <si>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</si>
  <si>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</si>
  <si>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</si>
  <si>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</si>
  <si>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</si>
  <si>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</si>
  <si>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</si>
  <si>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</si>
  <si>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</si>
  <si>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</si>
  <si>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</si>
  <si>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</si>
  <si>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</si>
  <si>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</si>
  <si>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</si>
  <si>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</si>
  <si>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</si>
  <si>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</si>
  <si>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</si>
  <si>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</si>
  <si>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</si>
  <si>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</si>
  <si>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</si>
  <si>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</si>
  <si>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</si>
  <si>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</si>
  <si>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</si>
  <si>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</si>
  <si>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</si>
  <si>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</si>
  <si>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</si>
  <si>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</si>
  <si>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</si>
  <si>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</si>
  <si>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</si>
  <si>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</si>
  <si>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</si>
  <si>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</si>
  <si>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</si>
  <si>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</si>
  <si>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</si>
  <si>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</si>
  <si>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</si>
  <si>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</si>
  <si>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</si>
  <si>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</si>
  <si>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</si>
  <si>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</si>
  <si>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</si>
  <si>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</si>
  <si>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</si>
  <si>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</si>
  <si>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</si>
  <si>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</si>
  <si>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</si>
  <si>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</si>
  <si>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</si>
  <si>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</si>
  <si>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</si>
  <si>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</si>
  <si>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</si>
  <si>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</si>
  <si>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</si>
  <si>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</si>
  <si>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</si>
  <si>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</si>
  <si>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</si>
  <si>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</si>
  <si>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</si>
  <si>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</si>
  <si>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</si>
  <si>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</si>
  <si>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</si>
  <si>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</si>
  <si>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</si>
  <si>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</si>
  <si>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</si>
  <si>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</si>
  <si>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</si>
  <si>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</si>
  <si>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</si>
  <si>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</si>
  <si>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</si>
  <si>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</si>
  <si>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</si>
  <si>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</si>
  <si>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</si>
  <si>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</si>
  <si>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</si>
  <si>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</si>
  <si>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</si>
  <si>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</si>
  <si>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</si>
  <si>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</si>
  <si>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</si>
  <si>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</si>
  <si>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</si>
  <si>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</si>
  <si>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</si>
  <si>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</si>
  <si>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</si>
  <si>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</si>
  <si>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</si>
  <si>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</si>
  <si>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</si>
  <si>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</si>
  <si>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</si>
  <si>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</si>
  <si>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</si>
  <si>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</si>
  <si>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</si>
  <si>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</si>
  <si>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</si>
  <si>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</si>
  <si>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</si>
  <si>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</si>
  <si>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</si>
  <si>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</si>
  <si>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</si>
  <si>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</si>
  <si>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</si>
  <si>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</si>
  <si>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</si>
  <si>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</si>
  <si>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</si>
  <si>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</si>
  <si>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</si>
  <si>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</si>
  <si>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</si>
  <si>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</si>
  <si>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</si>
  <si>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</si>
  <si>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</si>
  <si>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</si>
  <si>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</si>
  <si>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</si>
  <si>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</si>
  <si>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</si>
  <si>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</si>
  <si>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</si>
  <si>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</si>
  <si>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</si>
  <si>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</si>
  <si>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</si>
  <si>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</si>
  <si>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</si>
  <si>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</si>
  <si>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</si>
  <si>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</si>
  <si>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</si>
  <si>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</si>
  <si>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</si>
  <si>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</si>
  <si>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</si>
  <si>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</si>
  <si>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</si>
  <si>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</si>
  <si>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</si>
  <si>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</si>
  <si>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</si>
  <si>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</si>
  <si>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</si>
  <si>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</si>
  <si>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</si>
  <si>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</si>
  <si>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</si>
  <si>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</si>
  <si>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</si>
  <si>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</si>
  <si>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</si>
  <si>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</si>
  <si>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</si>
  <si>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</si>
  <si>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</si>
  <si>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</si>
  <si>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</si>
  <si>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</si>
  <si>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</si>
  <si>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</si>
  <si>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</si>
  <si>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</si>
  <si>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</si>
  <si>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</si>
  <si>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</si>
  <si>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</si>
  <si>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</si>
  <si>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</si>
  <si>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</si>
  <si>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</si>
  <si>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</si>
  <si>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</si>
  <si>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</si>
  <si>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</si>
  <si>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</si>
  <si>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</si>
  <si>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</si>
  <si>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</si>
  <si>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</si>
  <si>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</si>
  <si>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</si>
  <si>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</si>
  <si>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</si>
  <si>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</si>
  <si>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</si>
  <si>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</si>
  <si>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</si>
  <si>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</si>
  <si>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</si>
  <si>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</si>
  <si>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</si>
  <si>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</si>
  <si>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</si>
  <si>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</si>
  <si>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</si>
  <si>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</si>
  <si>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</si>
  <si>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</si>
  <si>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</si>
  <si>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</si>
  <si>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</si>
  <si>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</si>
  <si>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</si>
  <si>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</si>
  <si>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</si>
  <si>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</si>
  <si>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</si>
  <si>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</si>
  <si>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</si>
  <si>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</si>
  <si>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</si>
  <si>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</si>
  <si>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</si>
  <si>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</si>
  <si>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</si>
  <si>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</si>
  <si>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</si>
  <si>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</si>
  <si>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</si>
  <si>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</si>
  <si>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</si>
  <si>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</si>
  <si>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</si>
  <si>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</si>
  <si>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</si>
  <si>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</si>
  <si>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</si>
  <si>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</si>
  <si>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</si>
  <si>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</si>
  <si>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</si>
  <si>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</si>
  <si>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</si>
  <si>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</si>
  <si>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</si>
  <si>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</si>
  <si>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</si>
  <si>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</si>
  <si>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</si>
  <si>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</si>
  <si>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</si>
  <si>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</si>
  <si>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</si>
  <si>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</si>
  <si>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</si>
  <si>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</si>
  <si>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</si>
  <si>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</si>
  <si>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</si>
  <si>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</si>
  <si>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</si>
  <si>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</si>
  <si>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</si>
  <si>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</si>
  <si>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</si>
  <si>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</si>
  <si>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</si>
  <si>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</si>
  <si>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</si>
  <si>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</si>
  <si>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</si>
  <si>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</si>
  <si>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</si>
  <si>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</si>
  <si>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</si>
  <si>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</si>
  <si>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</si>
  <si>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</si>
  <si>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</si>
  <si>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</si>
  <si>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</si>
  <si>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</si>
  <si>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</si>
  <si>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</si>
  <si>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</si>
  <si>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</si>
  <si>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</si>
  <si>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</si>
  <si>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</si>
  <si>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</si>
  <si>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</si>
  <si>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</si>
  <si>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</si>
  <si>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</si>
  <si>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</si>
  <si>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</si>
  <si>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</si>
  <si>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</si>
  <si>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</si>
  <si>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</si>
  <si>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</si>
  <si>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</si>
  <si>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</si>
  <si>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</si>
  <si>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</si>
  <si>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</si>
  <si>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</si>
  <si>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</si>
  <si>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</si>
  <si>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</si>
  <si>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</si>
  <si>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</si>
  <si>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</si>
  <si>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</si>
  <si>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</si>
  <si>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</si>
  <si>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</si>
  <si>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</si>
  <si>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</si>
  <si>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</si>
  <si>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</si>
  <si>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</si>
  <si>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</si>
  <si>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</si>
  <si>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</si>
  <si>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</si>
  <si>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</si>
  <si>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</si>
  <si>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</si>
  <si>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</si>
  <si>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</si>
  <si>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</si>
  <si>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</si>
  <si>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</si>
  <si>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</si>
  <si>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</si>
  <si>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</si>
  <si>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</si>
  <si>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</si>
  <si>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</si>
  <si>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</si>
  <si>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</si>
  <si>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</si>
  <si>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</si>
  <si>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</si>
  <si>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</si>
  <si>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</si>
  <si>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</si>
  <si>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</si>
  <si>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</si>
  <si>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</si>
  <si>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</si>
  <si>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</si>
  <si>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</si>
  <si>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</si>
  <si>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</si>
  <si>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</si>
  <si>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</si>
  <si>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</si>
  <si>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</si>
  <si>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</si>
  <si>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</si>
  <si>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</si>
  <si>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</si>
  <si>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</si>
  <si>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</si>
  <si>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</si>
  <si>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</si>
  <si>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</si>
  <si>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</si>
  <si>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</si>
  <si>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</si>
  <si>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</si>
  <si>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</si>
  <si>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</si>
  <si>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</si>
  <si>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</si>
  <si>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</si>
  <si>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</si>
  <si>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</si>
  <si>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</si>
  <si>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</si>
  <si>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</si>
  <si>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</si>
  <si>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</si>
  <si>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</si>
  <si>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</si>
  <si>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</si>
  <si>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</si>
  <si>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</si>
  <si>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</si>
  <si>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</si>
  <si>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</si>
  <si>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</si>
  <si>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</si>
  <si>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</si>
  <si>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</si>
  <si>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</si>
  <si>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</si>
  <si>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</si>
  <si>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</si>
  <si>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</si>
  <si>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</si>
  <si>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</si>
  <si>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</si>
  <si>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</si>
  <si>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</si>
  <si>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</si>
  <si>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</si>
  <si>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</si>
  <si>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</si>
  <si>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</si>
  <si>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</si>
  <si>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</si>
  <si>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</si>
  <si>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</si>
  <si>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</si>
  <si>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</si>
  <si>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</si>
  <si>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</si>
  <si>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</si>
  <si>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</si>
  <si>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</si>
  <si>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</si>
  <si>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</si>
  <si>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</si>
  <si>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</si>
  <si>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</si>
  <si>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</si>
  <si>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</si>
  <si>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</si>
  <si>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</si>
  <si>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</si>
  <si>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</si>
  <si>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</si>
  <si>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</si>
  <si>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</si>
  <si>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</si>
  <si>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</si>
  <si>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</si>
  <si>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</si>
  <si>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</si>
  <si>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</si>
  <si>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</si>
  <si>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</si>
  <si>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</si>
  <si>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</si>
  <si>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</si>
  <si>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</si>
  <si>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</si>
  <si>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</si>
  <si>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</si>
  <si>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</si>
  <si>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</si>
  <si>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</si>
  <si>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</si>
  <si>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</si>
  <si>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</si>
  <si>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</si>
  <si>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</si>
  <si>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</si>
  <si>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</si>
  <si>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</si>
  <si>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</si>
  <si>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</si>
  <si>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</si>
  <si>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</si>
  <si>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</si>
  <si>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</si>
  <si>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</si>
  <si>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</si>
  <si>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</si>
  <si>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</si>
  <si>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</si>
  <si>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</si>
  <si>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</si>
  <si>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</si>
  <si>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</si>
  <si>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</si>
  <si>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</si>
  <si>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</si>
  <si>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</si>
  <si>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</si>
  <si>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</si>
  <si>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</si>
  <si>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</si>
  <si>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</si>
  <si>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</si>
  <si>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</si>
  <si>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</si>
  <si>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</si>
  <si>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</si>
  <si>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</si>
  <si>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</si>
  <si>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</si>
  <si>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</si>
  <si>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</si>
  <si>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</si>
  <si>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</si>
  <si>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</si>
  <si>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</si>
  <si>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</si>
  <si>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</si>
  <si>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</si>
  <si>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</si>
  <si>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</si>
  <si>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</si>
  <si>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</si>
  <si>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</si>
  <si>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</si>
  <si>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</si>
  <si>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</si>
  <si>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</si>
  <si>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</si>
  <si>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</si>
  <si>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</si>
  <si>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</si>
  <si>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</si>
  <si>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</si>
  <si>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</si>
  <si>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</si>
  <si>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</si>
  <si>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</si>
  <si>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</si>
  <si>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</si>
  <si>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</si>
  <si>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</si>
  <si>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</si>
  <si>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</si>
  <si>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</si>
  <si>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</si>
  <si>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</si>
  <si>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</si>
  <si>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</si>
  <si>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</si>
  <si>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</si>
  <si>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</si>
  <si>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</si>
  <si>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</si>
  <si>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</si>
  <si>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</si>
  <si>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</si>
  <si>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</si>
  <si>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</si>
  <si>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</si>
  <si>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</si>
  <si>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</si>
  <si>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</si>
  <si>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</si>
  <si>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</si>
  <si>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</si>
  <si>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</si>
  <si>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</si>
  <si>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</si>
  <si>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</si>
  <si>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</si>
  <si>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</si>
  <si>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</si>
  <si>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</si>
  <si>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</si>
  <si>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</si>
  <si>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</si>
  <si>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</si>
  <si>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</si>
  <si>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</si>
  <si>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</si>
  <si>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</si>
  <si>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</si>
  <si>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</si>
  <si>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</si>
  <si>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</si>
  <si>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</si>
  <si>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</si>
  <si>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</si>
  <si>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</si>
  <si>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</si>
  <si>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</si>
  <si>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</si>
  <si>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</si>
  <si>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</si>
  <si>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</si>
  <si>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</si>
  <si>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</si>
  <si>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</si>
  <si>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</si>
  <si>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</si>
  <si>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</si>
  <si>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</si>
  <si>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</si>
  <si>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</si>
  <si>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</si>
  <si>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</si>
  <si>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</si>
  <si>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</si>
  <si>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</si>
  <si>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</si>
  <si>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</si>
  <si>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</si>
  <si>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</si>
  <si>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</si>
  <si>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</si>
  <si>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</si>
  <si>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</si>
  <si>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</si>
  <si>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</si>
  <si>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</si>
  <si>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</si>
  <si>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</si>
  <si>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</si>
  <si>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</si>
  <si>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</si>
  <si>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</si>
  <si>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</si>
  <si>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</si>
  <si>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</si>
  <si>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</si>
  <si>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</si>
  <si>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</si>
  <si>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</si>
  <si>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</si>
  <si>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</si>
  <si>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</si>
  <si>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</si>
  <si>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</si>
  <si>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</si>
  <si>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</si>
  <si>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</si>
  <si>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</si>
  <si>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</si>
  <si>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</si>
  <si>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</si>
  <si>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</si>
  <si>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</si>
  <si>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</si>
  <si>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</si>
  <si>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</si>
  <si>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</si>
  <si>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</si>
  <si>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</si>
  <si>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</si>
  <si>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</si>
  <si>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</si>
  <si>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</si>
  <si>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</si>
  <si>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</si>
  <si>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</si>
  <si>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</si>
  <si>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</si>
  <si>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</si>
  <si>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</si>
  <si>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</si>
  <si>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</si>
  <si>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</si>
  <si>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</si>
  <si>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</si>
  <si>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</si>
  <si>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</si>
  <si>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</si>
  <si>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</si>
  <si>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</si>
  <si>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</si>
  <si>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</si>
  <si>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</si>
  <si>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</si>
  <si>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</si>
  <si>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</si>
  <si>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</si>
  <si>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</si>
  <si>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</si>
  <si>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</si>
  <si>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</si>
  <si>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</si>
  <si>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</si>
  <si>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</si>
  <si>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</si>
  <si>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</si>
  <si>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</si>
  <si>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</si>
  <si>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</si>
  <si>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</si>
  <si>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</si>
  <si>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</si>
  <si>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</si>
  <si>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</si>
  <si>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</si>
  <si>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</si>
  <si>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</si>
  <si>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</si>
  <si>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</si>
  <si>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</si>
  <si>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</si>
  <si>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</si>
  <si>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</si>
  <si>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</si>
  <si>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</si>
  <si>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</si>
  <si>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</si>
  <si>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</si>
  <si>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</si>
  <si>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</si>
  <si>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</si>
  <si>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</si>
  <si>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</si>
  <si>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</si>
  <si>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</si>
  <si>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</si>
  <si>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</si>
  <si>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</si>
  <si>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</si>
  <si>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</si>
  <si>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</si>
  <si>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</si>
  <si>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</si>
  <si>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</si>
  <si>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</si>
  <si>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</si>
  <si>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</si>
  <si>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</si>
  <si>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</si>
  <si>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</si>
  <si>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</si>
  <si>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</si>
  <si>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</si>
  <si>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</si>
  <si>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</si>
  <si>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</si>
  <si>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</si>
  <si>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</si>
  <si>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</si>
  <si>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</si>
  <si>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</si>
  <si>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</si>
  <si>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</si>
  <si>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</si>
  <si>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</si>
  <si>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</si>
  <si>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</si>
  <si>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</si>
  <si>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</si>
  <si>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</si>
  <si>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</si>
  <si>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</si>
  <si>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</si>
  <si>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</si>
  <si>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</si>
  <si>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</si>
  <si>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</si>
  <si>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</si>
  <si>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</si>
  <si>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</si>
  <si>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</si>
  <si>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</si>
  <si>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</si>
  <si>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</si>
  <si>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</si>
  <si>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</si>
  <si>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</si>
  <si>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</si>
  <si>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</si>
  <si>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</si>
  <si>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</si>
  <si>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</si>
  <si>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</si>
  <si>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</si>
  <si>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</si>
  <si>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</si>
  <si>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</si>
  <si>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</si>
  <si>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</si>
  <si>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</si>
  <si>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</si>
  <si>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</si>
  <si>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</si>
  <si>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</si>
  <si>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</si>
  <si>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</si>
  <si>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</si>
  <si>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</si>
  <si>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</si>
  <si>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</si>
  <si>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</si>
  <si>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</si>
  <si>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</si>
  <si>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</si>
  <si>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</si>
  <si>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</si>
  <si>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</si>
  <si>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</si>
  <si>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</si>
  <si>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</si>
  <si>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</si>
  <si>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</si>
  <si>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</si>
  <si>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</si>
  <si>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</si>
  <si>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</si>
  <si>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</si>
  <si>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</si>
  <si>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</si>
  <si>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</si>
  <si>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</si>
  <si>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</si>
  <si>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</si>
  <si>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</si>
  <si>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</si>
  <si>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</si>
  <si>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</si>
  <si>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</si>
  <si>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</si>
  <si>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</si>
  <si>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</si>
  <si>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</si>
  <si>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</si>
  <si>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</si>
  <si>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</si>
  <si>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</si>
  <si>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</si>
  <si>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</si>
  <si>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</si>
  <si>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</si>
  <si>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</si>
  <si>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</si>
  <si>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</si>
  <si>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</si>
  <si>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</si>
  <si>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</si>
  <si>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</si>
  <si>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</si>
  <si>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</si>
  <si>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</si>
  <si>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</si>
  <si>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</si>
  <si>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</si>
  <si>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</si>
  <si>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</si>
  <si>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</si>
  <si>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</si>
  <si>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</si>
  <si>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</si>
  <si>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</si>
  <si>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</si>
  <si>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</si>
  <si>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</si>
  <si>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</si>
  <si>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</si>
  <si>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</si>
  <si>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</si>
  <si>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</si>
  <si>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</si>
  <si>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</si>
  <si>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</si>
  <si>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</si>
  <si>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</si>
  <si>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</si>
  <si>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</si>
  <si>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</si>
  <si>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</si>
  <si>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</si>
  <si>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</si>
  <si>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</si>
  <si>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</si>
  <si>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</si>
  <si>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</si>
  <si>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</si>
  <si>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</si>
  <si>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</si>
  <si>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</si>
  <si>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</si>
  <si>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</si>
  <si>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</si>
  <si>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</si>
  <si>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</si>
  <si>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</si>
  <si>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</si>
  <si>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</si>
  <si>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</si>
  <si>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</si>
  <si>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</si>
  <si>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</si>
  <si>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</si>
  <si>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</si>
  <si>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</si>
  <si>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</si>
  <si>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</si>
  <si>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</si>
  <si>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</si>
  <si>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</si>
  <si>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</si>
  <si>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</si>
  <si>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</si>
  <si>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</si>
  <si>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</si>
  <si>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</si>
  <si>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</si>
  <si>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</si>
  <si>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</si>
  <si>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</si>
  <si>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</si>
  <si>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</si>
  <si>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</si>
  <si>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</si>
  <si>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</si>
  <si>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</si>
  <si>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</si>
  <si>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</si>
  <si>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</si>
  <si>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</si>
  <si>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</si>
  <si>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</si>
  <si>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</si>
  <si>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</si>
  <si>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</si>
  <si>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</si>
  <si>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</si>
  <si>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</si>
  <si>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</si>
  <si>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</si>
  <si>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</si>
  <si>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</si>
  <si>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</si>
  <si>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</si>
  <si>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</si>
  <si>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</si>
  <si>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</si>
  <si>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</si>
  <si>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</si>
  <si>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</si>
  <si>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</si>
  <si>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</si>
  <si>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</si>
  <si>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</si>
  <si>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</si>
  <si>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</si>
  <si>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</si>
  <si>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</si>
  <si>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</si>
  <si>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</si>
  <si>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</si>
  <si>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</si>
  <si>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</si>
  <si>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</si>
  <si>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</si>
  <si>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</si>
  <si>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</si>
  <si>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</si>
  <si>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</si>
  <si>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</si>
  <si>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</si>
  <si>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</si>
  <si>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</si>
  <si>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</si>
  <si>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</si>
  <si>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</si>
  <si>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</si>
  <si>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</si>
  <si>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</si>
  <si>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</si>
  <si>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</si>
  <si>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</si>
  <si>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</si>
  <si>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</si>
  <si>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</si>
  <si>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</si>
  <si>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</si>
  <si>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</si>
  <si>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</si>
  <si>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</si>
  <si>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</si>
  <si>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</si>
  <si>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</si>
  <si>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</si>
  <si>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</si>
  <si>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</si>
  <si>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</si>
  <si>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</si>
  <si>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</si>
  <si>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</si>
  <si>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</si>
  <si>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</si>
  <si>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</si>
  <si>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</si>
  <si>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</si>
  <si>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</si>
  <si>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</si>
  <si>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</si>
  <si>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</si>
  <si>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</si>
  <si>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</si>
  <si>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</si>
  <si>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</si>
  <si>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</si>
  <si>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</si>
  <si>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</si>
  <si>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</si>
  <si>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</si>
  <si>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</si>
  <si>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</si>
  <si>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</si>
  <si>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</si>
  <si>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</si>
  <si>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</si>
  <si>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</si>
  <si>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</si>
  <si>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</si>
  <si>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</si>
  <si>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</si>
  <si>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</si>
  <si>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</si>
  <si>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</si>
  <si>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</si>
  <si>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</si>
  <si>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</si>
  <si>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</si>
  <si>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</si>
  <si>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</si>
  <si>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</si>
  <si>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</si>
  <si>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</si>
  <si>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</si>
  <si>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</si>
  <si>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</si>
  <si>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</si>
  <si>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</si>
  <si>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</si>
  <si>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</si>
  <si>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</si>
  <si>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</si>
  <si>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</si>
  <si>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</si>
  <si>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</si>
  <si>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</si>
  <si>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</si>
  <si>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</si>
  <si>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</si>
  <si>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</si>
  <si>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</si>
  <si>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</si>
  <si>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</si>
  <si>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</si>
  <si>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</si>
  <si>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</si>
  <si>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</si>
  <si>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</si>
  <si>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</si>
  <si>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</si>
  <si>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</si>
  <si>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</si>
  <si>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</si>
  <si>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</si>
  <si>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</si>
  <si>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</si>
  <si>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</si>
  <si>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</si>
  <si>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</si>
  <si>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</si>
  <si>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</si>
  <si>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</si>
  <si>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</si>
  <si>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</si>
  <si>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</si>
  <si>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</si>
  <si>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</si>
  <si>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</si>
  <si>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</si>
  <si>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</si>
  <si>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</si>
  <si>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</si>
  <si>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</si>
  <si>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</si>
  <si>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</si>
  <si>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</si>
  <si>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</si>
  <si>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</si>
  <si>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</si>
  <si>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</si>
  <si>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</si>
  <si>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</si>
  <si>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</si>
  <si>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</si>
  <si>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</si>
  <si>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</si>
  <si>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</si>
  <si>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</si>
  <si>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</si>
  <si>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</si>
  <si>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</si>
  <si>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</si>
  <si>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</si>
  <si>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</si>
  <si>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</si>
  <si>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</si>
  <si>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</si>
  <si>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</si>
  <si>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</si>
  <si>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</si>
  <si>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</si>
  <si>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</si>
  <si>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</si>
  <si>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</si>
  <si>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</si>
  <si>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</si>
  <si>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</si>
  <si>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</si>
  <si>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</si>
  <si>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</si>
  <si>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</si>
  <si>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</si>
  <si>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</si>
  <si>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</si>
  <si>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</si>
  <si>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</si>
  <si>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</si>
  <si>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</si>
  <si>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</si>
  <si>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</si>
  <si>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</si>
  <si>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</si>
  <si>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</si>
  <si>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</si>
  <si>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</si>
  <si>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</si>
  <si>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</si>
  <si>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</si>
  <si>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</si>
  <si>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</si>
  <si>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</si>
  <si>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</si>
  <si>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</si>
  <si>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</si>
  <si>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</si>
  <si>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</si>
  <si>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</si>
  <si>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</si>
  <si>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</si>
  <si>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</si>
  <si>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</si>
  <si>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</si>
  <si>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</si>
  <si>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</si>
  <si>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</si>
  <si>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</si>
  <si>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</si>
  <si>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</si>
  <si>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</si>
  <si>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</si>
  <si>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</si>
  <si>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</si>
  <si>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</si>
  <si>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</si>
  <si>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</si>
  <si>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</si>
  <si>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</si>
  <si>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</si>
  <si>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</si>
  <si>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</si>
  <si>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</si>
  <si>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</si>
  <si>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</si>
  <si>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</si>
  <si>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</si>
  <si>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</si>
  <si>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</si>
  <si>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</si>
  <si>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</si>
  <si>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</si>
  <si>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</si>
  <si>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</si>
  <si>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</si>
  <si>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</si>
  <si>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</si>
  <si>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</si>
  <si>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</si>
  <si>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</si>
  <si>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</si>
  <si>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</si>
  <si>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</si>
  <si>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</si>
  <si>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</si>
  <si>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</si>
  <si>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</si>
  <si>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</si>
  <si>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</si>
  <si>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</si>
  <si>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</si>
  <si>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</si>
  <si>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</si>
  <si>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</si>
  <si>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</si>
  <si>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</si>
  <si>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</si>
  <si>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</si>
  <si>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</si>
  <si>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</si>
  <si>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</si>
  <si>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</si>
  <si>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</si>
  <si>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</si>
  <si>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</si>
  <si>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</si>
  <si>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</si>
  <si>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</si>
  <si>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</si>
  <si>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</si>
  <si>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</si>
  <si>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</si>
  <si>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</si>
  <si>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</si>
  <si>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</si>
  <si>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</si>
  <si>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</si>
  <si>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</si>
  <si>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</si>
  <si>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</si>
  <si>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</si>
  <si>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</si>
  <si>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</si>
  <si>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</si>
  <si>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</si>
  <si>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</si>
  <si>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</si>
  <si>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</si>
  <si>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</si>
  <si>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</si>
  <si>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</si>
  <si>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</si>
  <si>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</si>
  <si>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</si>
  <si>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</si>
  <si>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</si>
  <si>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</si>
  <si>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</si>
  <si>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</si>
  <si>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</si>
  <si>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</si>
  <si>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</si>
  <si>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</si>
  <si>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</si>
  <si>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</si>
  <si>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</si>
  <si>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</si>
  <si>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</si>
  <si>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</si>
  <si>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</si>
  <si>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</si>
  <si>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</si>
  <si>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</si>
  <si>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</si>
  <si>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</si>
  <si>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</si>
  <si>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</si>
  <si>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</si>
  <si>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</si>
  <si>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</si>
  <si>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</si>
  <si>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</si>
  <si>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</si>
  <si>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</si>
  <si>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</si>
  <si>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</si>
  <si>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</si>
  <si>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</si>
  <si>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</si>
  <si>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</si>
  <si>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</si>
  <si>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</si>
  <si>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</si>
  <si>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</si>
  <si>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</si>
  <si>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</si>
  <si>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</si>
  <si>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</si>
  <si>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</si>
  <si>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</si>
  <si>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</si>
  <si>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</si>
  <si>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</si>
  <si>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</si>
  <si>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</si>
  <si>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</si>
  <si>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</si>
  <si>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</si>
  <si>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</si>
  <si>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</si>
  <si>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</si>
  <si>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</si>
  <si>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</si>
  <si>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</si>
  <si>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</si>
  <si>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</si>
  <si>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</si>
  <si>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</si>
  <si>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</si>
  <si>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</si>
  <si>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</si>
  <si>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</si>
  <si>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</si>
  <si>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</si>
  <si>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</si>
  <si>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</si>
  <si>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</si>
  <si>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</si>
  <si>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</si>
  <si>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</si>
  <si>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</si>
  <si>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</si>
  <si>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</si>
  <si>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</si>
  <si>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</si>
  <si>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</si>
  <si>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</si>
  <si>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</si>
  <si>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</si>
  <si>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</si>
  <si>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</si>
  <si>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</si>
  <si>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</si>
  <si>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</si>
  <si>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</si>
  <si>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</si>
  <si>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</si>
  <si>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</si>
  <si>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</si>
  <si>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</si>
  <si>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</si>
  <si>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</si>
  <si>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</si>
  <si>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</si>
  <si>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</si>
  <si>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</si>
  <si>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</si>
  <si>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</si>
  <si>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</si>
  <si>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</si>
  <si>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</si>
  <si>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</si>
  <si>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</si>
  <si>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</si>
  <si>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</si>
  <si>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</si>
  <si>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</si>
  <si>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</si>
  <si>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</si>
  <si>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</si>
  <si>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</si>
  <si>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</si>
  <si>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</si>
  <si>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</si>
  <si>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</si>
  <si>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</si>
  <si>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</si>
  <si>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</si>
  <si>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</si>
  <si>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</si>
  <si>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</si>
  <si>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</si>
  <si>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</si>
  <si>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</si>
  <si>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</si>
  <si>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</si>
  <si>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</si>
  <si>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</si>
  <si>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</si>
  <si>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</si>
  <si>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</si>
  <si>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</si>
  <si>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</si>
  <si>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</si>
  <si>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</si>
  <si>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</si>
  <si>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</si>
  <si>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</si>
  <si>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</si>
  <si>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</si>
  <si>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</si>
  <si>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</si>
  <si>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</si>
  <si>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</si>
  <si>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</si>
  <si>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</si>
  <si>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</si>
  <si>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</si>
  <si>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</si>
  <si>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</si>
  <si>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</si>
  <si>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</si>
  <si>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</si>
  <si>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</si>
  <si>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</si>
  <si>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</si>
  <si>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</si>
  <si>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</si>
  <si>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</si>
  <si>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</si>
  <si>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</si>
  <si>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</si>
  <si>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</si>
  <si>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</si>
  <si>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</si>
  <si>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</si>
  <si>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</si>
  <si>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</si>
  <si>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</si>
  <si>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</si>
  <si>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</si>
  <si>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</si>
  <si>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</si>
  <si>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</si>
  <si>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</si>
  <si>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</si>
  <si>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</si>
  <si>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</si>
  <si>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</si>
  <si>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</si>
  <si>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</si>
  <si>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</si>
  <si>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</si>
  <si>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</si>
  <si>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</si>
  <si>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</si>
  <si>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</si>
  <si>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</si>
  <si>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</si>
  <si>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</si>
  <si>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</si>
  <si>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</si>
  <si>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</si>
  <si>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</si>
  <si>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</si>
  <si>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</si>
  <si>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</si>
  <si>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</si>
  <si>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</si>
  <si>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</si>
  <si>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</si>
  <si>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</si>
  <si>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</si>
  <si>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</si>
  <si>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</si>
  <si>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</si>
  <si>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</si>
  <si>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</si>
  <si>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</si>
  <si>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</si>
  <si>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</si>
  <si>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</si>
  <si>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</si>
  <si>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</si>
  <si>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</si>
  <si>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</si>
  <si>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</si>
  <si>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</si>
  <si>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</si>
  <si>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</si>
  <si>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</si>
  <si>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</si>
  <si>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</si>
  <si>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</si>
  <si>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</si>
  <si>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</si>
  <si>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</si>
  <si>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</si>
  <si>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</si>
  <si>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</si>
  <si>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</si>
  <si>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</si>
  <si>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</si>
  <si>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</si>
  <si>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</si>
  <si>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</si>
  <si>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</si>
  <si>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</si>
  <si>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</si>
  <si>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</si>
  <si>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</si>
  <si>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</si>
  <si>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</si>
  <si>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</si>
  <si>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</si>
  <si>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</si>
  <si>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</si>
  <si>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</si>
  <si>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</si>
  <si>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</si>
  <si>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</si>
  <si>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</si>
  <si>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</si>
  <si>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</si>
  <si>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</si>
  <si>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</si>
  <si>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</si>
  <si>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</si>
  <si>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</si>
  <si>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</si>
  <si>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</si>
  <si>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</si>
  <si>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</si>
  <si>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</si>
  <si>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</si>
  <si>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</si>
  <si>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</si>
  <si>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</si>
  <si>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</si>
  <si>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</si>
  <si>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</si>
  <si>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</si>
  <si>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</si>
  <si>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</si>
  <si>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</si>
  <si>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</si>
  <si>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</si>
  <si>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</si>
  <si>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</si>
  <si>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</si>
  <si>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</si>
  <si>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</si>
  <si>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</si>
  <si>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</si>
  <si>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</si>
  <si>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</si>
  <si>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</si>
  <si>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</si>
  <si>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</si>
  <si>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</si>
  <si>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</si>
  <si>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</si>
  <si>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</si>
  <si>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</si>
  <si>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</si>
  <si>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</si>
  <si>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</si>
  <si>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</si>
  <si>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</si>
  <si>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</si>
  <si>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</si>
  <si>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</si>
  <si>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</si>
  <si>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</si>
  <si>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</si>
  <si>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</si>
  <si>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</si>
  <si>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</si>
  <si>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</si>
  <si>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</si>
  <si>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</si>
  <si>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</si>
  <si>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</si>
  <si>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</si>
  <si>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</si>
  <si>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</si>
  <si>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</si>
  <si>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</si>
  <si>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</si>
  <si>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</si>
  <si>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</si>
  <si>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</si>
  <si>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</si>
  <si>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</si>
  <si>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</si>
  <si>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</si>
  <si>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</si>
  <si>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</si>
  <si>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</si>
  <si>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</si>
  <si>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</si>
  <si>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</si>
  <si>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</si>
  <si>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</si>
  <si>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</si>
  <si>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</si>
  <si>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</si>
  <si>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</si>
  <si>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</si>
  <si>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</si>
  <si>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</si>
  <si>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</si>
  <si>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</si>
  <si>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</si>
  <si>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</si>
  <si>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</si>
  <si>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</si>
  <si>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</si>
  <si>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</si>
  <si>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</si>
  <si>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</si>
  <si>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</si>
  <si>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</si>
  <si>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</si>
  <si>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</si>
  <si>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</si>
  <si>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</si>
  <si>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</si>
  <si>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</si>
  <si>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</si>
  <si>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</si>
  <si>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</si>
  <si>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</si>
  <si>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</si>
  <si>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</si>
  <si>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</si>
  <si>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</si>
  <si>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</si>
  <si>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</si>
  <si>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</si>
  <si>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</si>
  <si>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</si>
  <si>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</si>
  <si>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</si>
  <si>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</si>
  <si>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</si>
  <si>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</si>
  <si>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</si>
  <si>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</si>
  <si>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</si>
  <si>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</si>
  <si>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</si>
  <si>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</si>
  <si>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</si>
  <si>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</si>
  <si>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</si>
  <si>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</si>
  <si>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</si>
  <si>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</si>
  <si>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</si>
  <si>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</si>
  <si>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</si>
  <si>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</si>
  <si>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</si>
  <si>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</si>
  <si>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</si>
  <si>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</si>
  <si>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</si>
  <si>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</si>
  <si>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</si>
  <si>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</si>
  <si>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</si>
  <si>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</si>
  <si>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</si>
  <si>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</si>
  <si>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</si>
  <si>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</si>
  <si>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</si>
  <si>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</si>
  <si>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</si>
  <si>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</si>
  <si>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</si>
  <si>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</si>
  <si>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</si>
  <si>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</si>
  <si>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</si>
  <si>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</si>
  <si>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</si>
  <si>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</si>
  <si>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</si>
  <si>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</si>
  <si>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</si>
  <si>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</si>
  <si>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</si>
  <si>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</si>
  <si>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</si>
  <si>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</si>
  <si>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</si>
  <si>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</si>
  <si>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</si>
  <si>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</si>
  <si>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</si>
  <si>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</si>
  <si>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</si>
  <si>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</si>
  <si>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</si>
  <si>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</si>
  <si>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</si>
  <si>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</si>
  <si>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</si>
  <si>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</si>
  <si>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</si>
  <si>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</si>
  <si>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</si>
  <si>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</si>
  <si>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</si>
  <si>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</si>
  <si>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</si>
  <si>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</si>
  <si>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</si>
  <si>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</si>
  <si>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</si>
  <si>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</si>
  <si>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</si>
  <si>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</si>
  <si>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</si>
  <si>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</si>
  <si>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</si>
  <si>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</si>
  <si>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</si>
  <si>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</si>
  <si>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</si>
  <si>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</si>
  <si>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</si>
  <si>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</si>
  <si>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</si>
  <si>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</si>
  <si>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</si>
  <si>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</si>
  <si>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</si>
  <si>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</si>
  <si>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</si>
  <si>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</si>
  <si>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</si>
  <si>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</si>
  <si>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</si>
  <si>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</si>
  <si>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</si>
  <si>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</si>
  <si>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</si>
  <si>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</si>
  <si>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</si>
  <si>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</si>
  <si>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</si>
  <si>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</si>
  <si>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</si>
  <si>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</si>
  <si>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</si>
  <si>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</si>
  <si>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</si>
  <si>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</si>
  <si>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</si>
  <si>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</si>
  <si>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</si>
  <si>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</si>
  <si>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</si>
  <si>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</si>
  <si>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</si>
  <si>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</si>
  <si>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</si>
  <si>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</si>
  <si>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</si>
  <si>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</si>
  <si>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</si>
  <si>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</si>
  <si>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</si>
  <si>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</si>
  <si>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</si>
  <si>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</si>
  <si>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</si>
  <si>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</si>
  <si>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</si>
  <si>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</si>
  <si>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</si>
  <si>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</si>
  <si>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</si>
  <si>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</si>
  <si>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</si>
  <si>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</si>
  <si>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</si>
  <si>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</si>
  <si>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</si>
  <si>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</si>
  <si>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</si>
  <si>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</si>
  <si>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</si>
  <si>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</si>
  <si>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</si>
  <si>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</si>
  <si>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</si>
  <si>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</si>
  <si>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</si>
  <si>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</si>
  <si>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</si>
  <si>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</si>
  <si>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</si>
  <si>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</si>
  <si>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</si>
  <si>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</si>
  <si>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</si>
  <si>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</si>
  <si>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</si>
  <si>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</si>
  <si>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</si>
  <si>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</si>
  <si>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</si>
  <si>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</si>
  <si>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</si>
  <si>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</si>
  <si>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</si>
  <si>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</si>
  <si>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</si>
  <si>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</si>
  <si>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</si>
  <si>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</si>
  <si>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</si>
  <si>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</si>
  <si>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</si>
  <si>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</si>
  <si>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</si>
  <si>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</si>
  <si>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</si>
  <si>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</si>
  <si>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</si>
  <si>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</si>
  <si>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</si>
  <si>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</si>
  <si>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</si>
  <si>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</si>
  <si>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</si>
  <si>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</si>
  <si>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</si>
  <si>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</si>
  <si>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</si>
  <si>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</si>
  <si>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</si>
  <si>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</si>
  <si>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</si>
  <si>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</si>
  <si>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</si>
  <si>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</si>
  <si>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</si>
  <si>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</si>
  <si>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</si>
  <si>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</si>
  <si>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</si>
  <si>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</si>
  <si>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</si>
  <si>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</si>
  <si>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</si>
  <si>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</si>
  <si>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</si>
  <si>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</si>
  <si>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</si>
  <si>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</si>
  <si>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</si>
  <si>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</si>
  <si>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</si>
  <si>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</si>
  <si>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</si>
  <si>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</si>
  <si>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</si>
  <si>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</si>
  <si>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</si>
  <si>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</si>
  <si>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</si>
  <si>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</si>
  <si>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</si>
  <si>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</si>
  <si>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</si>
  <si>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</si>
  <si>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</si>
  <si>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</si>
  <si>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</si>
  <si>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</si>
  <si>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</si>
  <si>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</si>
  <si>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</si>
  <si>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</si>
  <si>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</si>
  <si>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</si>
  <si>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</si>
  <si>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</si>
  <si>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</si>
  <si>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</si>
  <si>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</si>
  <si>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</si>
  <si>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</si>
  <si>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</si>
  <si>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</si>
  <si>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</si>
  <si>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</si>
  <si>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</si>
  <si>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</si>
  <si>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</si>
  <si>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</si>
  <si>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</si>
  <si>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</si>
  <si>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</si>
  <si>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</si>
  <si>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</si>
  <si>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</si>
  <si>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</si>
  <si>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</si>
  <si>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</si>
  <si>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</si>
  <si>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</si>
  <si>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</si>
  <si>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</si>
  <si>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</si>
  <si>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</si>
  <si>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</si>
  <si>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</si>
  <si>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</si>
  <si>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</si>
  <si>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</si>
  <si>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</si>
  <si>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</si>
  <si>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</si>
  <si>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</si>
  <si>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</si>
  <si>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</si>
  <si>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</si>
  <si>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</si>
  <si>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</si>
  <si>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</si>
  <si>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</si>
  <si>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</si>
  <si>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</si>
  <si>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</si>
  <si>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</si>
  <si>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</si>
  <si>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</si>
  <si>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</si>
  <si>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</si>
  <si>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</si>
  <si>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</si>
  <si>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</si>
  <si>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</si>
  <si>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</si>
  <si>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</si>
  <si>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</si>
  <si>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</si>
  <si>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</si>
  <si>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</si>
  <si>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</si>
  <si>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</si>
  <si>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</si>
  <si>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</si>
  <si>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</si>
  <si>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</si>
  <si>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</si>
  <si>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</si>
  <si>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</si>
  <si>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</si>
  <si>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</si>
  <si>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</si>
  <si>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</si>
  <si>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</si>
  <si>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</si>
  <si>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</si>
  <si>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</si>
  <si>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</si>
  <si>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</si>
  <si>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</si>
  <si>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</si>
  <si>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</si>
  <si>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</si>
  <si>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</si>
  <si>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</si>
  <si>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</si>
  <si>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</si>
  <si>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</si>
  <si>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</si>
  <si>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</si>
  <si>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</si>
  <si>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</si>
  <si>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</si>
  <si>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</si>
  <si>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</si>
  <si>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</si>
  <si>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</si>
  <si>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</si>
  <si>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</si>
  <si>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</si>
  <si>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</si>
  <si>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</si>
  <si>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</si>
  <si>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</si>
  <si>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</si>
  <si>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</si>
  <si>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</si>
  <si>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</si>
  <si>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</si>
  <si>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</si>
  <si>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</si>
  <si>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</si>
  <si>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</si>
  <si>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</si>
  <si>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</si>
  <si>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</si>
  <si>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</si>
  <si>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</si>
  <si>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</si>
  <si>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</si>
  <si>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</si>
  <si>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</si>
  <si>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</si>
  <si>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</si>
  <si>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</si>
  <si>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</si>
  <si>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</si>
  <si>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</si>
  <si>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</si>
  <si>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</si>
  <si>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</si>
  <si>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</si>
  <si>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</si>
  <si>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</si>
  <si>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</si>
  <si>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</si>
  <si>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</si>
  <si>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</si>
  <si>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</si>
  <si>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</si>
  <si>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</si>
  <si>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</si>
  <si>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</si>
  <si>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</si>
  <si>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</si>
  <si>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</si>
  <si>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</si>
  <si>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</si>
  <si>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</si>
  <si>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</si>
  <si>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</si>
  <si>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</si>
  <si>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</si>
  <si>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</si>
  <si>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</si>
  <si>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</si>
  <si>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</si>
  <si>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</si>
  <si>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</si>
  <si>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</si>
  <si>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</si>
  <si>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</si>
  <si>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</si>
  <si>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</si>
  <si>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</si>
  <si>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</si>
  <si>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</si>
  <si>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</si>
  <si>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</si>
  <si>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</si>
  <si>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</si>
  <si>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</si>
  <si>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</si>
  <si>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</si>
  <si>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</si>
  <si>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</si>
  <si>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</si>
  <si>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</si>
  <si>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</si>
  <si>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</si>
  <si>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</si>
  <si>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</si>
  <si>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</si>
  <si>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</si>
  <si>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</si>
  <si>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</si>
  <si>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</si>
  <si>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</si>
  <si>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</si>
  <si>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</si>
  <si>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</si>
  <si>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</si>
  <si>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</si>
  <si>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</si>
  <si>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</si>
  <si>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</si>
  <si>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</si>
  <si>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</si>
  <si>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</si>
  <si>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</si>
  <si>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</si>
  <si>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</si>
  <si>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</si>
  <si>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</si>
  <si>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</si>
  <si>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</si>
  <si>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</si>
  <si>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</si>
  <si>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</si>
  <si>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</si>
  <si>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</si>
  <si>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</si>
  <si>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</si>
  <si>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</si>
  <si>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</si>
  <si>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</si>
  <si>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</si>
  <si>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</si>
  <si>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</si>
  <si>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</si>
  <si>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</si>
  <si>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</si>
  <si>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</si>
  <si>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</si>
  <si>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</si>
  <si>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</si>
  <si>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</si>
  <si>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</si>
  <si>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</si>
  <si>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</si>
  <si>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</si>
  <si>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</si>
  <si>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</si>
  <si>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</si>
  <si>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</si>
  <si>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</si>
  <si>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</si>
  <si>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</si>
  <si>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</si>
  <si>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</si>
  <si>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</si>
  <si>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</si>
  <si>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</si>
  <si>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</si>
  <si>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</si>
  <si>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</si>
  <si>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</si>
  <si>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</si>
  <si>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</si>
  <si>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</si>
  <si>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</si>
  <si>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</si>
  <si>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</si>
  <si>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</si>
  <si>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</si>
  <si>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</si>
  <si>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</si>
  <si>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</si>
  <si>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</si>
  <si>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</si>
  <si>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</si>
  <si>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</si>
  <si>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</si>
  <si>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</si>
  <si>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</si>
  <si>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</si>
  <si>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</si>
  <si>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</si>
  <si>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</si>
  <si>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</si>
  <si>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</si>
  <si>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</si>
  <si>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</si>
  <si>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</si>
  <si>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</si>
  <si>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</si>
  <si>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</si>
  <si>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</si>
  <si>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</si>
  <si>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</si>
  <si>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</si>
  <si>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</si>
  <si>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</si>
  <si>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</si>
  <si>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</si>
  <si>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</si>
  <si>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</si>
  <si>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</si>
  <si>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</si>
  <si>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</si>
  <si>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</si>
  <si>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</si>
  <si>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</si>
  <si>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</si>
  <si>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</si>
  <si>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</si>
  <si>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</si>
  <si>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</si>
  <si>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</si>
  <si>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</si>
  <si>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</si>
  <si>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</si>
  <si>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</si>
  <si>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</si>
  <si>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</si>
  <si>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</si>
  <si>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</si>
  <si>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</si>
  <si>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</si>
  <si>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</si>
  <si>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</si>
  <si>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</si>
  <si>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</si>
  <si>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</si>
  <si>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</si>
  <si>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</si>
  <si>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</si>
  <si>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</si>
  <si>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</si>
  <si>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</si>
  <si>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</si>
  <si>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</si>
  <si>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</si>
  <si>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</si>
  <si>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</si>
  <si>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</si>
  <si>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</si>
  <si>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</si>
  <si>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</si>
  <si>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</si>
  <si>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</si>
  <si>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</si>
  <si>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</si>
  <si>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</si>
  <si>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</si>
  <si>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</si>
  <si>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</si>
  <si>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</si>
  <si>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</si>
  <si>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</si>
  <si>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</si>
  <si>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</si>
  <si>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</si>
  <si>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</si>
  <si>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</si>
  <si>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</si>
  <si>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</si>
  <si>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</si>
  <si>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</si>
  <si>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</si>
  <si>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</si>
  <si>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</si>
  <si>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</si>
  <si>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</si>
  <si>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</si>
  <si>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</si>
  <si>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</si>
  <si>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</si>
  <si>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</si>
  <si>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</si>
  <si>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</si>
  <si>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</si>
  <si>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</si>
  <si>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</si>
  <si>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</si>
  <si>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</si>
  <si>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</si>
  <si>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</si>
  <si>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</si>
  <si>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</si>
  <si>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</si>
  <si>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</si>
  <si>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</si>
  <si>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</si>
  <si>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</si>
  <si>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</si>
  <si>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</si>
  <si>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</si>
  <si>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</si>
  <si>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</si>
  <si>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</si>
  <si>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</si>
  <si>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</si>
  <si>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</si>
  <si>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</si>
  <si>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</si>
  <si>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</si>
  <si>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</si>
  <si>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</si>
  <si>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</si>
  <si>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</si>
  <si>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</si>
  <si>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</si>
  <si>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</si>
  <si>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</si>
  <si>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</si>
  <si>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</si>
  <si>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</si>
  <si>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</si>
  <si>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</si>
  <si>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</si>
  <si>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</si>
  <si>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</si>
  <si>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</si>
  <si>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</si>
  <si>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</si>
  <si>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</si>
  <si>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</si>
  <si>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</si>
  <si>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</si>
  <si>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</si>
  <si>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</si>
  <si>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</si>
  <si>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</si>
  <si>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</si>
  <si>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</si>
  <si>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</si>
  <si>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</si>
  <si>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</si>
  <si>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</si>
  <si>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</si>
  <si>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</si>
  <si>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</si>
  <si>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</si>
  <si>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</si>
  <si>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</si>
  <si>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</si>
  <si>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</si>
  <si>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</si>
  <si>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</si>
  <si>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</si>
  <si>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</si>
  <si>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</si>
  <si>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</si>
  <si>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</si>
  <si>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</si>
  <si>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</si>
  <si>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</si>
  <si>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</si>
  <si>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</si>
  <si>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</si>
  <si>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</si>
  <si>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</si>
  <si>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</si>
  <si>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</si>
  <si>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</si>
  <si>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</si>
  <si>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</si>
  <si>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</si>
  <si>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</si>
  <si>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</si>
  <si>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</si>
  <si>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</si>
  <si>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</si>
  <si>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</si>
  <si>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</si>
  <si>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</si>
  <si>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</si>
  <si>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</si>
  <si>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</si>
  <si>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</si>
  <si>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</si>
  <si>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</si>
  <si>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</si>
  <si>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</si>
  <si>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</si>
  <si>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</si>
  <si>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</si>
  <si>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</si>
  <si>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</si>
  <si>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</si>
  <si>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</si>
  <si>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</si>
  <si>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</si>
  <si>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</si>
  <si>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</si>
  <si>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</si>
  <si>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</si>
  <si>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</si>
  <si>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</si>
  <si>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</si>
  <si>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</si>
  <si>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</si>
  <si>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</si>
  <si>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</si>
  <si>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</si>
  <si>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</si>
  <si>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</si>
  <si>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</si>
  <si>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</si>
  <si>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</si>
  <si>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</si>
  <si>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</si>
  <si>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</si>
  <si>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</si>
  <si>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</si>
  <si>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</si>
  <si>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</si>
  <si>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</si>
  <si>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</si>
  <si>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</si>
  <si>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</si>
  <si>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</si>
  <si>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</si>
  <si>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</si>
  <si>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</si>
  <si>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</si>
  <si>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</si>
  <si>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</si>
  <si>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</si>
  <si>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</si>
  <si>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</si>
  <si>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</si>
  <si>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</si>
  <si>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</si>
  <si>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</si>
  <si>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</si>
  <si>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</si>
  <si>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</si>
  <si>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</si>
  <si>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</si>
  <si>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</si>
  <si>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</si>
  <si>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</si>
  <si>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</si>
  <si>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</si>
  <si>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</si>
  <si>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</si>
  <si>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</si>
  <si>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</si>
  <si>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</si>
  <si>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</si>
  <si>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</si>
  <si>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</si>
  <si>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</si>
  <si>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</si>
  <si>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</si>
  <si>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</si>
  <si>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</si>
  <si>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</si>
  <si>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</si>
  <si>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</si>
  <si>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</si>
  <si>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</si>
  <si>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</si>
  <si>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</si>
  <si>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</si>
  <si>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</si>
  <si>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</si>
  <si>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</si>
  <si>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</si>
  <si>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</si>
  <si>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</si>
  <si>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</si>
  <si>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</si>
  <si>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</si>
  <si>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</si>
  <si>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</si>
  <si>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</si>
  <si>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</si>
  <si>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</si>
  <si>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</si>
  <si>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</si>
  <si>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</si>
  <si>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</si>
  <si>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</si>
  <si>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</si>
  <si>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</si>
  <si>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</si>
  <si>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</si>
  <si>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</si>
  <si>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</si>
  <si>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</si>
  <si>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</si>
  <si>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</si>
  <si>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</si>
  <si>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</si>
  <si>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</si>
  <si>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</si>
  <si>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</si>
  <si>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</si>
  <si>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</si>
  <si>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</si>
  <si>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</si>
  <si>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</si>
  <si>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</si>
  <si>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</si>
  <si>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</si>
  <si>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</si>
  <si>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</si>
  <si>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</si>
  <si>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</si>
  <si>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</si>
  <si>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</si>
  <si>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</si>
  <si>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</si>
  <si>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</si>
  <si>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</si>
  <si>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</si>
  <si>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</si>
  <si>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</si>
  <si>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</si>
  <si>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</si>
  <si>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</si>
  <si>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</si>
  <si>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</si>
  <si>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</si>
  <si>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</si>
  <si>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</si>
  <si>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</si>
  <si>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</si>
  <si>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</si>
  <si>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</si>
  <si>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</si>
  <si>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</si>
  <si>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</si>
  <si>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</si>
  <si>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</si>
  <si>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</si>
  <si>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</si>
  <si>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</si>
  <si>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</si>
  <si>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</si>
  <si>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</si>
  <si>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</si>
  <si>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</si>
  <si>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</si>
  <si>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</si>
  <si>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</si>
  <si>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</si>
  <si>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</si>
  <si>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</si>
  <si>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</si>
  <si>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</si>
  <si>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</si>
  <si>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</si>
  <si>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</si>
  <si>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</si>
  <si>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</si>
  <si>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</si>
  <si>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</si>
  <si>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</si>
  <si>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</si>
  <si>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</si>
  <si>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</si>
  <si>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</si>
  <si>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</si>
  <si>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</si>
  <si>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</si>
  <si>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</si>
  <si>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</si>
  <si>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</si>
  <si>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</si>
  <si>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</si>
  <si>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</si>
  <si>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</si>
  <si>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</si>
  <si>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</si>
  <si>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</si>
  <si>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</si>
  <si>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</si>
  <si>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</si>
  <si>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</si>
  <si>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</si>
  <si>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</si>
  <si>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</si>
  <si>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</si>
  <si>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</si>
  <si>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</si>
  <si>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</si>
  <si>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</si>
  <si>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</si>
  <si>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</si>
  <si>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</si>
  <si>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</si>
  <si>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</si>
  <si>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</si>
  <si>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</si>
  <si>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</si>
  <si>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</si>
  <si>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</si>
  <si>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</si>
  <si>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</si>
  <si>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</si>
  <si>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</si>
  <si>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</si>
  <si>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</si>
  <si>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</si>
  <si>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</si>
  <si>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</si>
  <si>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</si>
  <si>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</si>
  <si>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</si>
  <si>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</si>
  <si>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</si>
  <si>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</si>
  <si>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</si>
  <si>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</si>
  <si>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</si>
  <si>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</si>
  <si>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</si>
  <si>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</si>
  <si>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</si>
  <si>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</si>
  <si>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</si>
  <si>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</si>
  <si>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</si>
  <si>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</si>
  <si>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</si>
  <si>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</si>
  <si>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</si>
  <si>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</si>
  <si>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</si>
  <si>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</si>
  <si>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</si>
  <si>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</si>
  <si>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</si>
  <si>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</si>
  <si>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</si>
  <si>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</si>
  <si>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</si>
  <si>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</si>
  <si>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</si>
  <si>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</si>
  <si>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</si>
  <si>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</si>
  <si>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</si>
  <si>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</si>
  <si>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</si>
  <si>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</si>
  <si>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</si>
  <si>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</si>
  <si>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</si>
  <si>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</si>
  <si>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</si>
  <si>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</si>
  <si>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</si>
  <si>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</si>
  <si>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</si>
  <si>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</si>
  <si>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</si>
  <si>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</si>
  <si>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</si>
  <si>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</si>
  <si>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</si>
  <si>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</si>
  <si>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</si>
  <si>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</si>
  <si>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</si>
  <si>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</si>
  <si>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</si>
  <si>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</si>
  <si>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</si>
  <si>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</si>
  <si>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</si>
  <si>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</si>
  <si>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</si>
  <si>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</si>
  <si>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</si>
  <si>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</si>
  <si>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</si>
  <si>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</si>
  <si>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</si>
  <si>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</si>
  <si>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</si>
  <si>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</si>
  <si>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</si>
  <si>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</si>
  <si>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</si>
  <si>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</si>
  <si>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</si>
  <si>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</si>
  <si>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</si>
  <si>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</si>
  <si>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</si>
  <si>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</si>
  <si>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</si>
  <si>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</si>
  <si>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</si>
  <si>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</si>
  <si>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</si>
  <si>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</si>
  <si>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</si>
  <si>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</si>
  <si>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</si>
  <si>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</si>
  <si>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</si>
  <si>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</si>
  <si>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</si>
  <si>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</si>
  <si>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</si>
  <si>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</si>
  <si>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</si>
  <si>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</si>
  <si>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</si>
  <si>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</si>
  <si>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</si>
  <si>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</si>
  <si>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</si>
  <si>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</si>
  <si>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</si>
  <si>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</si>
  <si>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</si>
  <si>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</si>
  <si>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</si>
  <si>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</si>
  <si>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</si>
  <si>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</si>
  <si>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</si>
  <si>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</si>
  <si>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</si>
  <si>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</si>
  <si>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</si>
  <si>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</si>
  <si>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</si>
  <si>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</si>
  <si>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</si>
  <si>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</si>
  <si>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</si>
  <si>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</si>
  <si>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</si>
  <si>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</si>
  <si>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</si>
  <si>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</si>
  <si>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</si>
  <si>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</si>
  <si>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</si>
  <si>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</si>
  <si>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</si>
  <si>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</si>
  <si>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</si>
  <si>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</si>
  <si>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</si>
  <si>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</si>
  <si>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</si>
  <si>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</si>
  <si>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</si>
  <si>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</si>
  <si>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</si>
  <si>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</si>
  <si>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</si>
  <si>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</si>
  <si>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</si>
  <si>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</si>
  <si>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</si>
  <si>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</si>
  <si>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</si>
  <si>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</si>
  <si>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</si>
  <si>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</si>
  <si>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</si>
  <si>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</si>
  <si>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</si>
  <si>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</si>
  <si>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</si>
  <si>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</si>
  <si>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</si>
  <si>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</si>
  <si>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</si>
  <si>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</si>
  <si>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</si>
  <si>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</si>
  <si>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</si>
  <si>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</si>
  <si>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</si>
  <si>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</si>
  <si>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</si>
  <si>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</si>
  <si>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</si>
  <si>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</si>
  <si>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</si>
  <si>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</si>
  <si>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</si>
  <si>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</si>
  <si>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</si>
  <si>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</si>
  <si>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</si>
  <si>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</si>
  <si>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</si>
  <si>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</si>
  <si>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</si>
  <si>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</si>
  <si>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</si>
  <si>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</si>
  <si>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</si>
  <si>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</si>
  <si>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</si>
  <si>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</si>
  <si>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</si>
  <si>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</si>
  <si>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</si>
  <si>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</si>
  <si>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</si>
  <si>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</si>
  <si>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</si>
  <si>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</si>
  <si>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</si>
  <si>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</si>
  <si>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</si>
  <si>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</si>
  <si>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</si>
  <si>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</si>
  <si>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</si>
  <si>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</si>
  <si>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</si>
  <si>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</si>
  <si>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</si>
  <si>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</si>
  <si>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</si>
  <si>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</si>
  <si>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</si>
  <si>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</si>
  <si>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</si>
  <si>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</si>
  <si>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</si>
  <si>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</si>
  <si>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</si>
  <si>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</si>
  <si>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</si>
  <si>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</si>
  <si>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</si>
  <si>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</si>
  <si>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</si>
  <si>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</si>
  <si>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</si>
  <si>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</si>
  <si>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</si>
  <si>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</si>
  <si>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</si>
  <si>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</si>
  <si>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</si>
  <si>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</si>
  <si>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</si>
  <si>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</si>
  <si>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</si>
  <si>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</si>
  <si>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</si>
  <si>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</si>
  <si>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</si>
  <si>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</si>
  <si>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</si>
  <si>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</si>
  <si>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</si>
  <si>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</si>
  <si>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</si>
  <si>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</si>
  <si>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</si>
  <si>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</si>
  <si>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</si>
  <si>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</si>
  <si>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</si>
  <si>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</si>
  <si>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</si>
  <si>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</si>
  <si>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</si>
  <si>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</si>
  <si>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</si>
  <si>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</si>
  <si>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</si>
  <si>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</si>
  <si>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</si>
  <si>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</si>
  <si>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</si>
  <si>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</si>
  <si>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</si>
  <si>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</si>
  <si>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</si>
  <si>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</si>
  <si>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</si>
  <si>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</si>
  <si>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</si>
  <si>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</si>
  <si>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</si>
  <si>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</si>
  <si>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</si>
  <si>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</si>
  <si>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</si>
  <si>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</si>
  <si>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</si>
  <si>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</si>
  <si>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</si>
  <si>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</si>
  <si>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</si>
  <si>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</si>
  <si>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</si>
  <si>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</si>
  <si>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</si>
  <si>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</si>
  <si>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</si>
  <si>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</si>
  <si>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</si>
  <si>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</si>
  <si>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</si>
  <si>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</si>
  <si>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</si>
  <si>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</si>
  <si>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</si>
  <si>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</si>
  <si>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</si>
  <si>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</si>
  <si>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</si>
  <si>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</si>
  <si>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</si>
  <si>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</si>
  <si>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</si>
  <si>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</si>
  <si>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</si>
  <si>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</si>
  <si>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</si>
  <si>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</si>
  <si>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</si>
  <si>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</si>
  <si>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</si>
  <si>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</si>
  <si>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</si>
  <si>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</si>
  <si>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</si>
  <si>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</si>
  <si>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</si>
  <si>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</si>
  <si>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</si>
  <si>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</si>
  <si>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</si>
  <si>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</si>
  <si>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</si>
  <si>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</si>
  <si>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</si>
  <si>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</si>
  <si>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</si>
  <si>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</si>
  <si>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</si>
  <si>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</si>
  <si>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</si>
  <si>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</si>
  <si>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</si>
  <si>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</si>
  <si>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</si>
  <si>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</si>
  <si>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</si>
  <si>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</si>
  <si>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</si>
  <si>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</si>
  <si>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</si>
  <si>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</si>
  <si>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</si>
  <si>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</si>
  <si>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</si>
  <si>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</si>
  <si>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</si>
  <si>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</si>
  <si>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</si>
  <si>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</si>
  <si>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</si>
  <si>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</si>
  <si>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</si>
  <si>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</si>
  <si>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</si>
  <si>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</si>
  <si>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</si>
  <si>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</si>
  <si>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</si>
  <si>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</si>
  <si>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</si>
  <si>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</si>
  <si>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</si>
  <si>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</si>
  <si>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</si>
  <si>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</si>
  <si>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</si>
  <si>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</si>
  <si>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</si>
  <si>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</si>
  <si>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</si>
  <si>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</si>
  <si>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</si>
  <si>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</si>
  <si>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</si>
  <si>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</si>
  <si>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</si>
  <si>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</si>
  <si>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</si>
  <si>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</si>
  <si>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</si>
  <si>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</si>
  <si>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</si>
  <si>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</si>
  <si>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</si>
  <si>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</si>
  <si>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</si>
  <si>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</si>
  <si>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</si>
  <si>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</si>
  <si>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</si>
  <si>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</si>
  <si>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</si>
  <si>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</si>
  <si>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</si>
  <si>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</si>
  <si>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</si>
  <si>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</si>
  <si>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</si>
  <si>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</si>
  <si>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</si>
  <si>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</si>
  <si>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</si>
  <si>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</si>
  <si>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</si>
  <si>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</si>
  <si>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</si>
  <si>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</si>
  <si>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</si>
  <si>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</si>
  <si>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</si>
  <si>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</si>
  <si>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</si>
  <si>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</si>
  <si>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</si>
  <si>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</si>
  <si>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</si>
  <si>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</si>
  <si>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</si>
  <si>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</si>
  <si>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</si>
  <si>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</si>
  <si>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</si>
  <si>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</si>
  <si>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</si>
  <si>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</si>
  <si>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</si>
  <si>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</si>
  <si>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</si>
  <si>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</si>
  <si>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</si>
  <si>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</si>
  <si>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</si>
  <si>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</si>
  <si>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</si>
  <si>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</si>
  <si>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</si>
  <si>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</si>
  <si>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</si>
  <si>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</si>
  <si>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</si>
  <si>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</si>
  <si>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</si>
  <si>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</si>
  <si>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</si>
  <si>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</si>
  <si>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</si>
  <si>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</si>
  <si>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</si>
  <si>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</si>
  <si>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</si>
  <si>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</si>
  <si>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</si>
  <si>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</si>
  <si>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</si>
  <si>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</si>
  <si>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</si>
  <si>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</si>
  <si>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</si>
  <si>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</si>
  <si>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</si>
  <si>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</si>
  <si>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</si>
  <si>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</si>
  <si>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</si>
  <si>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</si>
  <si>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</si>
  <si>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</si>
  <si>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</si>
  <si>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</si>
  <si>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</si>
  <si>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</si>
  <si>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</si>
  <si>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</si>
  <si>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</si>
  <si>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</si>
  <si>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</si>
  <si>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</si>
  <si>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</si>
  <si>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</si>
  <si>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</si>
  <si>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</si>
  <si>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</si>
  <si>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</si>
  <si>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</si>
  <si>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</si>
  <si>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</si>
  <si>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</si>
  <si>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</si>
  <si>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</si>
  <si>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</si>
  <si>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</si>
  <si>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</si>
  <si>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</si>
  <si>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</si>
  <si>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</si>
  <si>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</si>
  <si>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</si>
  <si>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</si>
  <si>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</si>
  <si>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</si>
  <si>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</si>
  <si>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</si>
  <si>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</si>
  <si>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</si>
  <si>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</si>
  <si>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</si>
  <si>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</si>
  <si>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</si>
  <si>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</si>
  <si>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</si>
  <si>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</si>
  <si>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</si>
  <si>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</si>
  <si>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</si>
  <si>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</si>
  <si>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</si>
  <si>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</si>
  <si>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</si>
  <si>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</si>
  <si>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</si>
  <si>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</si>
  <si>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</si>
  <si>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</si>
  <si>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</si>
  <si>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</si>
  <si>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</si>
  <si>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</si>
  <si>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</si>
  <si>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</si>
  <si>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</si>
  <si>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</si>
  <si>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</si>
  <si>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</si>
  <si>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</si>
  <si>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</si>
  <si>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</si>
  <si>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</si>
  <si>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</si>
  <si>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</si>
  <si>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</si>
  <si>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</si>
  <si>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</si>
  <si>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</si>
  <si>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</si>
  <si>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</si>
  <si>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</si>
  <si>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</si>
  <si>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</si>
  <si>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</si>
  <si>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</si>
  <si>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</si>
  <si>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</si>
  <si>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</si>
  <si>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</si>
  <si>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</si>
  <si>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</si>
  <si>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</si>
  <si>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</si>
  <si>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</si>
  <si>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</si>
  <si>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</si>
  <si>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</si>
  <si>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</si>
  <si>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</si>
  <si>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</si>
  <si>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</si>
  <si>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</si>
  <si>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</si>
  <si>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</si>
  <si>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</si>
  <si>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</si>
  <si>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</si>
  <si>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</si>
  <si>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</si>
  <si>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</si>
  <si>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</si>
  <si>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</si>
  <si>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</si>
  <si>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</si>
  <si>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</si>
  <si>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</si>
  <si>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</si>
  <si>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</si>
  <si>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</si>
  <si>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</si>
  <si>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</si>
  <si>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</si>
  <si>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</si>
  <si>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</si>
  <si>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</si>
  <si>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</si>
  <si>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</si>
  <si>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</si>
  <si>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</si>
  <si>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</si>
  <si>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</si>
  <si>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</si>
  <si>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</si>
  <si>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</si>
  <si>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</si>
  <si>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</si>
  <si>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</si>
  <si>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</si>
  <si>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</si>
  <si>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</si>
  <si>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</si>
  <si>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</si>
  <si>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</si>
  <si>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</si>
  <si>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</si>
  <si>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</si>
  <si>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</si>
  <si>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</si>
  <si>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</si>
  <si>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</si>
  <si>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</si>
  <si>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</si>
  <si>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</si>
  <si>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</si>
  <si>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</si>
  <si>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</si>
  <si>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</si>
  <si>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</si>
  <si>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</si>
  <si>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</si>
  <si>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</si>
  <si>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</si>
  <si>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</si>
  <si>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</si>
  <si>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</si>
  <si>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</si>
  <si>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</si>
  <si>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</si>
  <si>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</si>
  <si>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</si>
  <si>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</si>
  <si>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</si>
  <si>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</si>
  <si>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</si>
  <si>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</si>
  <si>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</si>
  <si>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</si>
  <si>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</si>
  <si>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</si>
  <si>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</si>
  <si>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</si>
  <si>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</si>
  <si>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</si>
  <si>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</si>
  <si>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</si>
  <si>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</si>
  <si>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</si>
  <si>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</si>
  <si>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</si>
  <si>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</si>
  <si>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</si>
  <si>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</si>
  <si>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</si>
  <si>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</si>
  <si>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</si>
  <si>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</si>
  <si>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</si>
  <si>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</si>
  <si>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</si>
  <si>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</si>
  <si>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</si>
  <si>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</si>
  <si>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</si>
  <si>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</si>
  <si>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</si>
  <si>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</si>
  <si>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</si>
  <si>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</si>
  <si>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</si>
  <si>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</si>
  <si>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</si>
  <si>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</si>
  <si>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</si>
  <si>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</si>
  <si>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</si>
  <si>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</si>
  <si>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</si>
  <si>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</si>
  <si>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</si>
  <si>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</si>
  <si>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</si>
  <si>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</si>
  <si>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</si>
  <si>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</si>
  <si>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</si>
  <si>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</si>
  <si>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</si>
  <si>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</si>
  <si>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</si>
  <si>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</si>
  <si>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</si>
  <si>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</si>
  <si>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</si>
  <si>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</si>
  <si>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</si>
  <si>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</si>
  <si>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</si>
  <si>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</si>
  <si>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</si>
  <si>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</si>
  <si>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</si>
  <si>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</si>
  <si>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</si>
  <si>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</si>
  <si>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</si>
  <si>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</si>
  <si>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</si>
  <si>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</si>
  <si>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</si>
  <si>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</si>
  <si>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</si>
  <si>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</si>
  <si>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</si>
  <si>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</si>
  <si>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</si>
  <si>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</si>
  <si>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</si>
  <si>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</si>
  <si>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</si>
  <si>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</si>
  <si>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</si>
  <si>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</si>
  <si>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</si>
  <si>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</si>
  <si>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</si>
  <si>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</si>
  <si>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</si>
  <si>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</si>
  <si>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</si>
  <si>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</si>
  <si>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</si>
  <si>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</si>
  <si>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</si>
  <si>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</si>
  <si>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</si>
  <si>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</si>
  <si>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</si>
  <si>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</si>
  <si>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</si>
  <si>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</si>
  <si>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</si>
  <si>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</si>
  <si>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</si>
  <si>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</si>
  <si>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</si>
  <si>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</si>
  <si>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</si>
  <si>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</si>
  <si>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</si>
  <si>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</si>
  <si>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</si>
  <si>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</si>
  <si>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</si>
  <si>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</si>
  <si>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</si>
  <si>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</si>
  <si>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</si>
  <si>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</si>
  <si>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</si>
  <si>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</si>
  <si>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</si>
  <si>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</si>
  <si>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</si>
  <si>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</si>
  <si>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</si>
  <si>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</si>
  <si>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</si>
  <si>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</si>
  <si>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</si>
  <si>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</si>
  <si>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</si>
  <si>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</si>
  <si>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</si>
  <si>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</si>
  <si>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</si>
  <si>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</si>
  <si>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</si>
  <si>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</si>
  <si>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</si>
  <si>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</si>
  <si>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</si>
  <si>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</si>
  <si>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</si>
  <si>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</si>
  <si>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</si>
  <si>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</si>
  <si>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</si>
  <si>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</si>
  <si>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</si>
  <si>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</si>
  <si>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</si>
  <si>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</si>
  <si>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</si>
  <si>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</si>
  <si>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</si>
  <si>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</si>
  <si>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</si>
  <si>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</si>
  <si>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</si>
  <si>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</si>
  <si>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</si>
  <si>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</si>
  <si>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</si>
  <si>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</si>
  <si>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</si>
  <si>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</si>
  <si>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</si>
  <si>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</si>
  <si>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</si>
  <si>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</si>
  <si>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</si>
  <si>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</si>
  <si>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</si>
  <si>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</si>
  <si>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</si>
  <si>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</si>
  <si>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</si>
  <si>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</si>
  <si>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</si>
  <si>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</si>
  <si>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</si>
  <si>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</si>
  <si>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</si>
  <si>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</si>
  <si>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</si>
  <si>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</si>
  <si>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</si>
  <si>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</si>
  <si>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</si>
  <si>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</si>
  <si>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</si>
  <si>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</si>
  <si>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</si>
  <si>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</si>
  <si>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</si>
  <si>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</si>
  <si>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</si>
  <si>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</si>
  <si>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</si>
  <si>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</si>
  <si>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</si>
  <si>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</si>
  <si>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</si>
  <si>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</si>
  <si>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</si>
  <si>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</si>
  <si>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</si>
  <si>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</si>
  <si>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</si>
  <si>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</si>
  <si>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</si>
  <si>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</si>
  <si>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</si>
  <si>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</si>
  <si>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</si>
  <si>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</si>
  <si>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</si>
  <si>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</si>
  <si>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</si>
  <si>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</si>
  <si>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</si>
  <si>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</si>
  <si>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</si>
  <si>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</si>
  <si>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</si>
  <si>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</si>
  <si>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</si>
  <si>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</si>
  <si>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</si>
  <si>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</si>
  <si>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</si>
  <si>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</si>
  <si>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</si>
  <si>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</si>
  <si>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</si>
  <si>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</si>
  <si>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</si>
  <si>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</si>
  <si>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</si>
  <si>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</si>
  <si>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</si>
  <si>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</si>
  <si>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</si>
  <si>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</si>
  <si>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</si>
  <si>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</si>
  <si>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</si>
  <si>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</si>
  <si>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</si>
  <si>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</si>
  <si>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</si>
  <si>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</si>
  <si>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</si>
  <si>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</si>
  <si>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</si>
  <si>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</si>
  <si>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</si>
  <si>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</si>
  <si>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</si>
  <si>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</si>
  <si>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</si>
  <si>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</si>
  <si>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</si>
  <si>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</si>
  <si>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</si>
  <si>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</si>
  <si>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</si>
  <si>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</si>
  <si>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</si>
  <si>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</si>
  <si>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</si>
  <si>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</si>
  <si>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</si>
  <si>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</si>
  <si>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</si>
  <si>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</si>
  <si>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</si>
  <si>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</si>
  <si>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</si>
  <si>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</si>
  <si>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</si>
  <si>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</si>
  <si>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</si>
  <si>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</si>
  <si>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</si>
  <si>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</si>
  <si>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</si>
  <si>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</si>
  <si>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</si>
  <si>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</si>
  <si>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</si>
  <si>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</si>
  <si>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</si>
  <si>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</si>
  <si>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</si>
  <si>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</si>
  <si>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</si>
  <si>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</si>
  <si>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</si>
  <si>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</si>
  <si>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</si>
  <si>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</si>
  <si>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</si>
  <si>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</si>
  <si>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</si>
  <si>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</si>
  <si>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</si>
  <si>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</si>
  <si>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</si>
  <si>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</si>
  <si>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</si>
  <si>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</si>
  <si>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</si>
  <si>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</si>
  <si>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</si>
  <si>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</si>
  <si>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</si>
  <si>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</si>
  <si>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</si>
  <si>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</si>
  <si>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</si>
  <si>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</si>
  <si>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</si>
  <si>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</si>
  <si>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</si>
  <si>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</si>
  <si>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</si>
  <si>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</si>
  <si>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</si>
  <si>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</si>
  <si>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</si>
  <si>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</si>
  <si>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</si>
  <si>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</si>
  <si>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</si>
  <si>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</si>
  <si>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</si>
  <si>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</si>
  <si>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</si>
  <si>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</si>
  <si>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</si>
  <si>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</si>
  <si>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</si>
  <si>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</si>
  <si>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</si>
  <si>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</si>
  <si>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</si>
  <si>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</si>
  <si>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</si>
  <si>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</si>
  <si>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</si>
  <si>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</si>
  <si>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</si>
  <si>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</si>
  <si>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</si>
  <si>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</si>
  <si>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</si>
  <si>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</si>
  <si>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</si>
  <si>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</si>
  <si>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</si>
  <si>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</si>
  <si>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</si>
  <si>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</si>
  <si>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</si>
  <si>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</si>
  <si>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</si>
  <si>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</si>
  <si>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</si>
  <si>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</si>
  <si>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</si>
  <si>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</si>
  <si>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</si>
  <si>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</si>
  <si>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</si>
  <si>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</si>
  <si>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</si>
  <si>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</si>
  <si>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</si>
  <si>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</si>
  <si>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</si>
  <si>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</si>
  <si>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</si>
  <si>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</si>
  <si>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</si>
  <si>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</si>
  <si>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</si>
  <si>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</si>
  <si>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</si>
  <si>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</si>
  <si>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</si>
  <si>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</si>
  <si>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</si>
  <si>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</si>
  <si>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</si>
  <si>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</si>
  <si>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</si>
  <si>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</si>
  <si>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</si>
  <si>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</si>
  <si>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</si>
  <si>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</si>
  <si>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</si>
  <si>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</si>
  <si>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</si>
  <si>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</si>
  <si>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</si>
  <si>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</si>
  <si>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</si>
  <si>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</si>
  <si>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</si>
  <si>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</si>
  <si>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</si>
  <si>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</si>
  <si>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</si>
  <si>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</si>
  <si>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</si>
  <si>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</si>
  <si>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</si>
  <si>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</si>
  <si>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</si>
  <si>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</si>
  <si>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</si>
  <si>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</si>
  <si>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</si>
  <si>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</si>
  <si>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</si>
  <si>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</si>
  <si>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</si>
  <si>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</si>
  <si>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</si>
  <si>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</si>
  <si>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</si>
  <si>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</si>
  <si>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</si>
  <si>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</si>
  <si>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</si>
  <si>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</si>
  <si>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</si>
  <si>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</si>
  <si>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</si>
  <si>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</si>
  <si>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</si>
  <si>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</si>
  <si>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</si>
  <si>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</si>
  <si>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</si>
  <si>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</si>
  <si>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</si>
  <si>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</si>
  <si>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</si>
  <si>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</si>
  <si>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</si>
  <si>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</si>
  <si>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</si>
  <si>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</si>
  <si>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</si>
  <si>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</si>
  <si>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</si>
  <si>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</si>
  <si>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</si>
  <si>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</si>
  <si>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</si>
  <si>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</si>
  <si>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</si>
  <si>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</si>
  <si>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</si>
  <si>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</si>
  <si>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</si>
  <si>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</si>
  <si>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</si>
  <si>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</si>
  <si>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</si>
  <si>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</si>
  <si>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</si>
  <si>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</si>
  <si>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</si>
  <si>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</si>
  <si>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</si>
  <si>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</si>
  <si>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</si>
  <si>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</si>
  <si>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</si>
  <si>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</si>
  <si>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</si>
  <si>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</si>
  <si>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</si>
  <si>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</si>
  <si>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</si>
  <si>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</si>
  <si>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</si>
  <si>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</si>
  <si>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</si>
  <si>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</si>
  <si>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</si>
  <si>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</si>
  <si>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</si>
  <si>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</si>
  <si>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</si>
  <si>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</si>
  <si>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</si>
  <si>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</si>
  <si>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</si>
  <si>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</si>
  <si>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</si>
  <si>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</si>
  <si>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</si>
  <si>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</si>
  <si>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</si>
  <si>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</si>
  <si>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</si>
  <si>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</si>
  <si>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</si>
  <si>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</si>
  <si>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</si>
  <si>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</si>
  <si>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</si>
  <si>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</si>
  <si>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</si>
  <si>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</si>
  <si>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</si>
  <si>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</si>
  <si>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</si>
  <si>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</si>
  <si>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</si>
  <si>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</si>
  <si>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</si>
  <si>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</si>
  <si>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</si>
  <si>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</si>
  <si>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</si>
  <si>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</si>
  <si>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</si>
  <si>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</si>
  <si>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</si>
  <si>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</si>
  <si>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</si>
  <si>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</si>
  <si>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</si>
  <si>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</si>
  <si>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</si>
  <si>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</si>
  <si>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</si>
  <si>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</si>
  <si>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</si>
  <si>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</si>
  <si>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</si>
  <si>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</si>
  <si>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</si>
  <si>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</si>
  <si>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</si>
  <si>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</si>
  <si>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</si>
  <si>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</si>
  <si>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</si>
  <si>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</si>
  <si>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</si>
  <si>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</si>
  <si>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</si>
  <si>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</si>
  <si>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</si>
  <si>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</si>
  <si>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</si>
  <si>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</si>
  <si>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</si>
  <si>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</si>
  <si>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</si>
  <si>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</si>
  <si>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</si>
  <si>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</si>
  <si>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</si>
  <si>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</si>
  <si>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</si>
  <si>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</si>
  <si>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</si>
  <si>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</si>
  <si>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</si>
  <si>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</si>
  <si>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</si>
  <si>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</si>
  <si>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</si>
  <si>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</si>
  <si>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</si>
  <si>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</si>
  <si>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</si>
  <si>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</si>
  <si>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</si>
  <si>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</si>
  <si>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</si>
  <si>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</si>
  <si>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</si>
  <si>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</si>
  <si>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</si>
  <si>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</si>
  <si>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</si>
  <si>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</si>
  <si>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</si>
  <si>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</si>
  <si>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</si>
  <si>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</si>
  <si>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</si>
  <si>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</si>
  <si>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</si>
  <si>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</si>
  <si>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</si>
  <si>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</si>
  <si>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</si>
  <si>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</si>
  <si>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</si>
  <si>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</si>
  <si>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</si>
  <si>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</si>
  <si>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</si>
  <si>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</si>
  <si>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</si>
  <si>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</si>
  <si>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</si>
  <si>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</si>
  <si>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</si>
  <si>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</si>
  <si>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</si>
  <si>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</si>
  <si>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</si>
  <si>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</si>
  <si>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</si>
  <si>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</si>
  <si>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</si>
  <si>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</si>
  <si>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</si>
  <si>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</si>
  <si>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</si>
  <si>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</si>
  <si>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</si>
  <si>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</si>
  <si>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</si>
  <si>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</si>
  <si>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</si>
  <si>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</si>
  <si>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</si>
  <si>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</si>
  <si>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</si>
  <si>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</si>
  <si>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</si>
  <si>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</si>
  <si>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</si>
  <si>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</si>
  <si>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</si>
  <si>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</si>
  <si>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</si>
  <si>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</si>
  <si>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</si>
  <si>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</si>
  <si>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</si>
  <si>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</si>
  <si>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</si>
  <si>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</si>
  <si>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</si>
  <si>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</si>
  <si>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</si>
  <si>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</si>
  <si>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</si>
  <si>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</si>
  <si>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</si>
  <si>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</si>
  <si>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</si>
  <si>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</si>
  <si>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</si>
  <si>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</si>
  <si>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</si>
  <si>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</si>
  <si>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</si>
  <si>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</si>
  <si>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</si>
  <si>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</si>
  <si>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</si>
  <si>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</si>
  <si>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</si>
  <si>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</si>
  <si>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</si>
  <si>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</si>
  <si>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</si>
  <si>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</si>
  <si>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</si>
  <si>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</si>
  <si>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</si>
  <si>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</si>
  <si>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</si>
  <si>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</si>
  <si>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</si>
  <si>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</si>
  <si>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</si>
  <si>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</si>
  <si>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</si>
  <si>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</si>
  <si>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</si>
  <si>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</si>
  <si>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</si>
  <si>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</si>
  <si>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</si>
  <si>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</si>
  <si>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</si>
  <si>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</si>
  <si>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</si>
  <si>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</si>
  <si>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</si>
  <si>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</si>
  <si>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</si>
  <si>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</si>
  <si>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</si>
  <si>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</si>
  <si>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</si>
  <si>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</si>
  <si>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</si>
  <si>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</si>
  <si>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</si>
  <si>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</si>
  <si>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</si>
  <si>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</si>
  <si>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</si>
  <si>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</si>
  <si>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</si>
  <si>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</si>
  <si>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</si>
  <si>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</si>
  <si>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</si>
  <si>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</si>
  <si>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</si>
  <si>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</si>
  <si>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</si>
  <si>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</si>
  <si>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</si>
  <si>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</si>
  <si>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</si>
  <si>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</si>
  <si>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</si>
  <si>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</si>
  <si>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</si>
  <si>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</si>
  <si>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</si>
  <si>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</si>
  <si>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</si>
  <si>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</si>
  <si>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</si>
  <si>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</si>
  <si>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</si>
  <si>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</si>
  <si>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</si>
  <si>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</si>
  <si>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</si>
  <si>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</si>
  <si>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</si>
  <si>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</si>
  <si>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</si>
  <si>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</si>
  <si>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</si>
  <si>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</si>
  <si>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</si>
  <si>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</si>
  <si>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</si>
  <si>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</si>
  <si>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</si>
  <si>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</si>
  <si>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</si>
  <si>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</si>
  <si>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</si>
  <si>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</si>
  <si>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</si>
  <si>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</si>
  <si>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</si>
  <si>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</si>
  <si>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</si>
  <si>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</si>
  <si>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</si>
  <si>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</si>
  <si>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</si>
  <si>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</si>
  <si>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</si>
  <si>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</si>
  <si>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</si>
  <si>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</si>
  <si>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</si>
  <si>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</si>
  <si>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</si>
  <si>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</si>
  <si>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</si>
  <si>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</si>
  <si>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</si>
  <si>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</si>
  <si>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</si>
  <si>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</si>
  <si>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</si>
  <si>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</si>
  <si>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</si>
  <si>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</si>
  <si>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</si>
  <si>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</si>
  <si>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</si>
  <si>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</si>
  <si>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</si>
  <si>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</si>
  <si>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</si>
  <si>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</si>
  <si>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</si>
  <si>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</si>
  <si>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</si>
  <si>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</si>
  <si>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</si>
  <si>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</si>
  <si>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</si>
  <si>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</si>
  <si>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</si>
  <si>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</si>
  <si>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</si>
  <si>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</si>
  <si>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</si>
  <si>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</si>
  <si>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</si>
  <si>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</si>
  <si>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</si>
  <si>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</si>
  <si>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</si>
  <si>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</si>
  <si>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</si>
  <si>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</si>
  <si>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</si>
  <si>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</si>
  <si>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</si>
  <si>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</si>
  <si>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</si>
  <si>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</si>
  <si>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</si>
  <si>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</si>
  <si>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</si>
  <si>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</si>
  <si>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</si>
  <si>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</si>
  <si>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</si>
  <si>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</si>
  <si>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</si>
  <si>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</si>
  <si>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</si>
  <si>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</si>
  <si>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</si>
  <si>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</si>
  <si>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</si>
  <si>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</si>
  <si>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</si>
  <si>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</si>
  <si>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</si>
  <si>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</si>
  <si>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</si>
  <si>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</si>
  <si>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</si>
  <si>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</si>
  <si>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</si>
  <si>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</si>
  <si>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</si>
  <si>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</si>
  <si>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</si>
  <si>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</si>
  <si>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</si>
  <si>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</si>
  <si>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</si>
  <si>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</si>
  <si>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</si>
  <si>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</si>
  <si>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</si>
  <si>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</si>
  <si>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</si>
  <si>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</si>
  <si>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</si>
  <si>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</si>
  <si>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</si>
  <si>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</si>
  <si>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</si>
  <si>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</si>
  <si>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</si>
  <si>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</si>
  <si>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</si>
  <si>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</si>
  <si>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</si>
  <si>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</si>
  <si>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</si>
  <si>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</si>
  <si>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</si>
  <si>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</si>
  <si>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</si>
  <si>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</si>
  <si>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</si>
  <si>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</si>
  <si>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</si>
  <si>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</si>
  <si>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</si>
  <si>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</si>
  <si>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</si>
  <si>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</si>
  <si>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</si>
  <si>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</si>
  <si>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</si>
  <si>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</si>
  <si>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</si>
  <si>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</si>
  <si>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</si>
  <si>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</si>
  <si>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</si>
  <si>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</si>
  <si>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</si>
  <si>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</si>
  <si>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</si>
  <si>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</si>
  <si>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</si>
  <si>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</si>
  <si>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</si>
  <si>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</si>
  <si>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</si>
  <si>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</si>
  <si>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</si>
  <si>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</si>
  <si>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</si>
  <si>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</si>
  <si>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</si>
  <si>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</si>
  <si>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</si>
  <si>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</si>
  <si>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</si>
  <si>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</si>
  <si>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</si>
  <si>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</si>
  <si>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</si>
  <si>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</si>
  <si>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</si>
  <si>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</si>
  <si>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</si>
  <si>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</si>
  <si>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</si>
  <si>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</si>
  <si>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</si>
  <si>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</si>
  <si>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</si>
  <si>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</si>
  <si>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</si>
  <si>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</si>
  <si>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</si>
  <si>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</si>
  <si>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</si>
  <si>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</si>
  <si>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</si>
  <si>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</si>
  <si>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</si>
  <si>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</si>
  <si>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</si>
  <si>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</si>
  <si>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</si>
  <si>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</si>
  <si>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</si>
  <si>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</si>
  <si>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</si>
  <si>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</si>
  <si>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</si>
  <si>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</si>
  <si>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</si>
  <si>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</si>
  <si>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</si>
  <si>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</si>
  <si>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</si>
  <si>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</si>
  <si>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</si>
  <si>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</si>
  <si>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</si>
  <si>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</si>
  <si>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</si>
  <si>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</si>
  <si>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</si>
  <si>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</si>
  <si>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</si>
  <si>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</si>
  <si>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</si>
  <si>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</si>
  <si>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</si>
  <si>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</si>
  <si>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</si>
  <si>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</si>
  <si>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</si>
  <si>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</si>
  <si>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</si>
  <si>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</si>
  <si>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</si>
  <si>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</si>
  <si>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</si>
  <si>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</si>
  <si>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</si>
  <si>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</si>
  <si>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</si>
  <si>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</si>
  <si>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</si>
  <si>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</si>
  <si>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</si>
  <si>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</si>
  <si>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</si>
  <si>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</si>
  <si>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</si>
  <si>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</si>
  <si>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</si>
  <si>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</si>
  <si>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</si>
  <si>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</si>
  <si>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</si>
  <si>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</si>
  <si>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</si>
  <si>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</si>
  <si>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</si>
  <si>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</si>
  <si>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</si>
  <si>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</si>
  <si>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</si>
  <si>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</si>
  <si>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</si>
  <si>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</si>
  <si>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</si>
  <si>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</si>
  <si>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</si>
  <si>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</si>
  <si>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</si>
  <si>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</si>
  <si>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</si>
  <si>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</si>
  <si>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</si>
  <si>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</si>
  <si>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</si>
  <si>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</si>
  <si>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</si>
  <si>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</si>
  <si>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</si>
  <si>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</si>
  <si>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</si>
  <si>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</si>
  <si>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</si>
  <si>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</si>
  <si>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</si>
  <si>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</si>
  <si>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</si>
  <si>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</si>
  <si>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</si>
  <si>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</si>
  <si>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</si>
  <si>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</si>
  <si>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</si>
  <si>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</si>
  <si>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</si>
  <si>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</si>
  <si>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</si>
  <si>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</si>
  <si>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</si>
  <si>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</si>
  <si>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</si>
  <si>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</si>
  <si>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</si>
  <si>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</si>
  <si>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</si>
  <si>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</si>
  <si>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</si>
  <si>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</si>
  <si>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</si>
  <si>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</si>
  <si>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</si>
  <si>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</si>
  <si>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</si>
  <si>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</si>
  <si>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</si>
  <si>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</si>
  <si>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</si>
  <si>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</si>
  <si>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</si>
  <si>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</si>
  <si>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</si>
  <si>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</si>
  <si>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</si>
  <si>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</si>
  <si>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</si>
  <si>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</si>
  <si>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</si>
  <si>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</si>
  <si>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</si>
  <si>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</si>
  <si>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</si>
  <si>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</si>
  <si>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</si>
  <si>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</si>
  <si>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</si>
  <si>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</si>
  <si>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</si>
  <si>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</si>
  <si>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</si>
  <si>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</si>
  <si>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</si>
  <si>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</si>
  <si>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</si>
  <si>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</si>
  <si>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</si>
  <si>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</si>
  <si>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</si>
  <si>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</si>
  <si>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</si>
  <si>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</si>
  <si>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</si>
  <si>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</si>
  <si>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</si>
  <si>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</si>
  <si>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</si>
  <si>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</si>
  <si>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</si>
  <si>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</si>
  <si>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</si>
  <si>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</si>
  <si>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</si>
  <si>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</si>
  <si>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</si>
  <si>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</si>
  <si>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</si>
  <si>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</si>
  <si>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</si>
  <si>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</si>
  <si>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</si>
  <si>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</si>
  <si>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</si>
  <si>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</si>
  <si>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</si>
  <si>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</si>
  <si>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</si>
  <si>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</si>
  <si>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</si>
  <si>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</si>
  <si>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</si>
  <si>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</si>
  <si>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</si>
  <si>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</si>
  <si>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</si>
  <si>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</si>
  <si>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</si>
  <si>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</si>
  <si>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</si>
  <si>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</si>
  <si>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</si>
  <si>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</si>
  <si>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</si>
  <si>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</si>
  <si>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</si>
  <si>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</si>
  <si>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</si>
  <si>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</si>
  <si>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</si>
  <si>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</si>
  <si>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</si>
  <si>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</si>
  <si>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</si>
  <si>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</si>
  <si>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</si>
  <si>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</si>
  <si>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</si>
  <si>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</si>
  <si>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</si>
  <si>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</si>
  <si>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</si>
  <si>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</si>
  <si>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</si>
  <si>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</si>
  <si>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</si>
  <si>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</si>
  <si>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</si>
  <si>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</si>
  <si>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</si>
  <si>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</si>
  <si>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</si>
  <si>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</si>
  <si>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</si>
  <si>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</si>
  <si>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</si>
  <si>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</si>
  <si>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</si>
  <si>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</si>
  <si>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</si>
  <si>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</si>
  <si>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</si>
  <si>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</si>
  <si>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</si>
  <si>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</si>
  <si>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</si>
  <si>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</si>
  <si>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</si>
  <si>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</si>
  <si>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</si>
  <si>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</si>
  <si>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</si>
  <si>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</si>
  <si>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</si>
  <si>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</si>
  <si>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</si>
  <si>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</si>
  <si>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</si>
  <si>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</si>
  <si>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</si>
  <si>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</si>
  <si>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</si>
  <si>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</si>
  <si>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</si>
  <si>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</si>
  <si>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</si>
  <si>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</si>
  <si>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</si>
  <si>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</si>
  <si>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</si>
  <si>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</si>
  <si>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</si>
  <si>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</si>
  <si>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</si>
  <si>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</si>
  <si>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</si>
  <si>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</si>
  <si>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</si>
  <si>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</si>
  <si>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</si>
  <si>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</si>
  <si>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</si>
  <si>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</si>
  <si>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</si>
  <si>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</si>
  <si>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</si>
  <si>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</si>
  <si>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</si>
  <si>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</si>
  <si>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</si>
  <si>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</si>
  <si>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</si>
  <si>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</si>
  <si>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</si>
  <si>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</si>
  <si>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</si>
  <si>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</si>
  <si>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</si>
  <si>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</si>
  <si>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</si>
  <si>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</si>
  <si>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</si>
  <si>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</si>
  <si>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</si>
  <si>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</si>
  <si>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</si>
  <si>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</si>
  <si>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</si>
  <si>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</si>
  <si>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</si>
  <si>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</si>
  <si>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</si>
  <si>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</si>
  <si>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</si>
  <si>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</si>
  <si>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</si>
  <si>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</si>
  <si>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</si>
  <si>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</si>
  <si>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</si>
  <si>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</si>
  <si>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</si>
  <si>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</si>
  <si>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</si>
  <si>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</si>
  <si>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</si>
  <si>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</si>
  <si>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</si>
  <si>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</si>
  <si>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</si>
  <si>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</si>
  <si>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</si>
  <si>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</si>
  <si>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</si>
  <si>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</si>
  <si>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</si>
  <si>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</si>
  <si>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</si>
  <si>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</si>
  <si>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</si>
  <si>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</si>
  <si>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</si>
  <si>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</si>
  <si>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</si>
  <si>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</si>
  <si>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</si>
  <si>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</si>
  <si>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</si>
  <si>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</si>
  <si>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</si>
  <si>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</si>
  <si>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</si>
  <si>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</si>
  <si>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</si>
  <si>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</si>
  <si>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</si>
  <si>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</si>
  <si>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</si>
  <si>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</si>
  <si>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</si>
  <si>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</si>
  <si>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</si>
  <si>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</si>
  <si>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</si>
  <si>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</si>
  <si>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</si>
  <si>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</si>
  <si>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</si>
  <si>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</si>
  <si>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</si>
  <si>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</si>
  <si>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</si>
  <si>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</si>
  <si>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</si>
  <si>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</si>
  <si>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</si>
  <si>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</si>
  <si>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</si>
  <si>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</si>
  <si>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</si>
  <si>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</si>
  <si>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</si>
  <si>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</si>
  <si>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</si>
  <si>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</si>
  <si>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</si>
  <si>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</si>
  <si>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</si>
  <si>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</si>
  <si>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</si>
  <si>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</si>
  <si>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</si>
  <si>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</si>
  <si>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</si>
  <si>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</si>
  <si>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</si>
  <si>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</si>
  <si>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</si>
  <si>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</si>
  <si>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</si>
  <si>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</si>
  <si>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</si>
  <si>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</si>
  <si>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</si>
  <si>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</si>
  <si>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</si>
  <si>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</si>
  <si>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</si>
  <si>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</si>
  <si>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</si>
  <si>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</si>
  <si>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</si>
  <si>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</si>
  <si>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</si>
  <si>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</si>
  <si>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</si>
  <si>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</si>
  <si>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</si>
  <si>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</si>
  <si>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</si>
  <si>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</si>
  <si>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</si>
  <si>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</si>
  <si>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</si>
  <si>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</si>
  <si>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</si>
  <si>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</si>
  <si>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</si>
  <si>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</si>
  <si>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</si>
  <si>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</si>
  <si>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</si>
  <si>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</si>
  <si>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</si>
  <si>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</si>
  <si>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</si>
  <si>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</si>
  <si>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</si>
  <si>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</si>
  <si>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</si>
  <si>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</si>
  <si>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</si>
  <si>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</si>
  <si>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</si>
  <si>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</si>
  <si>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</si>
  <si>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</si>
  <si>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</si>
  <si>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</si>
  <si>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</si>
  <si>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</si>
  <si>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</si>
  <si>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</si>
  <si>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</si>
  <si>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</si>
  <si>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</si>
  <si>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</si>
  <si>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</si>
  <si>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</si>
  <si>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</si>
  <si>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</si>
  <si>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</si>
  <si>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</si>
  <si>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</si>
  <si>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</si>
  <si>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</si>
  <si>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</si>
  <si>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</si>
  <si>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</si>
  <si>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</si>
  <si>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</si>
  <si>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</si>
  <si>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</si>
  <si>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</si>
  <si>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</si>
  <si>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</si>
  <si>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</si>
  <si>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</si>
  <si>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</si>
  <si>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</si>
  <si>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</si>
  <si>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</si>
  <si>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</si>
  <si>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</si>
  <si>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</si>
  <si>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</si>
  <si>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</si>
  <si>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</si>
  <si>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</si>
  <si>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</si>
  <si>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</si>
  <si>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</si>
  <si>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</si>
  <si>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</si>
  <si>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</si>
  <si>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</si>
  <si>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</si>
  <si>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</si>
  <si>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</si>
  <si>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</si>
  <si>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</si>
  <si>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</si>
  <si>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</si>
  <si>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</si>
  <si>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</si>
  <si>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</si>
  <si>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</si>
  <si>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</si>
  <si>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</si>
  <si>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</si>
  <si>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</si>
  <si>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</si>
  <si>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</si>
  <si>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</si>
  <si>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</si>
  <si>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</si>
  <si>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</si>
  <si>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</si>
  <si>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</si>
  <si>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</si>
  <si>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</si>
  <si>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</si>
  <si>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</si>
  <si>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</si>
  <si>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</si>
  <si>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</si>
  <si>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</si>
  <si>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</si>
  <si>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</si>
  <si>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</si>
  <si>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</si>
  <si>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</si>
  <si>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</si>
  <si>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</si>
  <si>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</si>
  <si>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</si>
  <si>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</si>
  <si>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</si>
  <si>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</si>
  <si>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</si>
  <si>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</si>
  <si>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</si>
  <si>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</si>
  <si>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</si>
  <si>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</si>
  <si>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</si>
  <si>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</si>
  <si>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</si>
  <si>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</si>
  <si>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</si>
  <si>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</si>
  <si>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</si>
  <si>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</si>
  <si>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</si>
  <si>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</si>
  <si>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</si>
  <si>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</si>
  <si>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</si>
  <si>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</si>
  <si>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</si>
  <si>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</si>
  <si>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</si>
  <si>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</si>
  <si>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</si>
  <si>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</si>
  <si>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</si>
  <si>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</si>
  <si>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</si>
  <si>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</si>
  <si>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</si>
  <si>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</si>
  <si>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</si>
  <si>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</si>
  <si>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</si>
  <si>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</si>
  <si>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</si>
  <si>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</si>
  <si>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</si>
  <si>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</si>
  <si>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</si>
  <si>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</si>
  <si>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</si>
  <si>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</si>
  <si>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</si>
  <si>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</si>
  <si>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</si>
  <si>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</si>
  <si>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</si>
  <si>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</si>
  <si>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</si>
  <si>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</si>
  <si>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</si>
  <si>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</si>
  <si>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</si>
  <si>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</si>
  <si>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</si>
  <si>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</si>
  <si>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</si>
  <si>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</si>
  <si>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</si>
  <si>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</si>
  <si>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</si>
  <si>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</si>
  <si>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</si>
  <si>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</si>
  <si>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</si>
  <si>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</si>
  <si>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</si>
  <si>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</si>
  <si>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</si>
  <si>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</si>
  <si>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</si>
  <si>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</si>
  <si>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</si>
  <si>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</si>
  <si>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</si>
  <si>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</si>
  <si>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</si>
  <si>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</si>
  <si>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</si>
  <si>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</si>
  <si>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</si>
  <si>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</si>
  <si>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</si>
  <si>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</si>
  <si>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</si>
  <si>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</si>
  <si>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</si>
  <si>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</si>
  <si>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</si>
  <si>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</si>
  <si>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</si>
  <si>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</si>
  <si>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</si>
  <si>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</si>
  <si>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</si>
  <si>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</si>
  <si>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</si>
  <si>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</si>
  <si>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</si>
  <si>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</si>
  <si>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</si>
  <si>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</si>
  <si>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</si>
  <si>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</si>
  <si>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</si>
  <si>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</si>
  <si>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</si>
  <si>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</si>
  <si>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</si>
  <si>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</si>
  <si>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</si>
  <si>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</si>
  <si>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</si>
  <si>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</si>
  <si>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</si>
  <si>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</si>
  <si>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</si>
  <si>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</si>
  <si>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</si>
  <si>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</si>
  <si>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</si>
  <si>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</si>
  <si>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</si>
  <si>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</si>
  <si>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</si>
  <si>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</si>
  <si>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</si>
  <si>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</si>
  <si>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</si>
  <si>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</si>
  <si>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</si>
  <si>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</si>
  <si>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</si>
  <si>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</si>
  <si>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</si>
  <si>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</si>
  <si>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</si>
  <si>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</si>
  <si>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</si>
  <si>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</si>
  <si>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</si>
  <si>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</si>
  <si>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</si>
  <si>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</si>
  <si>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</si>
  <si>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</si>
  <si>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</si>
  <si>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</si>
  <si>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</si>
  <si>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</si>
  <si>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</si>
  <si>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</si>
  <si>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</si>
  <si>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</si>
  <si>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</si>
  <si>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</si>
  <si>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</si>
  <si>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</si>
  <si>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</si>
  <si>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</si>
  <si>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</si>
  <si>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</si>
  <si>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</si>
  <si>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</si>
  <si>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</si>
  <si>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</si>
  <si>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</si>
  <si>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</si>
  <si>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</si>
  <si>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</si>
  <si>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</si>
  <si>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</si>
  <si>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</si>
  <si>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</si>
  <si>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</si>
  <si>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</si>
  <si>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</si>
  <si>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</si>
  <si>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</si>
  <si>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</si>
  <si>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</si>
  <si>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</si>
  <si>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</si>
  <si>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</si>
  <si>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</si>
  <si>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</si>
  <si>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</si>
  <si>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</si>
  <si>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</si>
  <si>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</si>
  <si>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</si>
  <si>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</si>
  <si>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</si>
  <si>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</si>
  <si>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</si>
  <si>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</si>
  <si>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</si>
  <si>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</si>
  <si>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</si>
  <si>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</si>
  <si>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</si>
  <si>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</si>
  <si>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</si>
  <si>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</si>
  <si>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</si>
  <si>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</si>
  <si>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</si>
  <si>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</si>
  <si>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</si>
  <si>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</si>
  <si>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</si>
  <si>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</si>
  <si>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</si>
  <si>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</si>
  <si>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</si>
  <si>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</si>
  <si>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</si>
  <si>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</si>
  <si>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</si>
  <si>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</si>
  <si>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</si>
  <si>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</si>
  <si>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</si>
  <si>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</si>
  <si>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</si>
  <si>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</si>
  <si>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</si>
  <si>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</si>
  <si>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</si>
  <si>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</si>
  <si>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</si>
  <si>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</si>
  <si>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</si>
  <si>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</si>
  <si>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</si>
  <si>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</si>
  <si>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</si>
  <si>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</si>
  <si>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</si>
  <si>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</si>
  <si>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</si>
  <si>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</si>
  <si>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</si>
  <si>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</si>
  <si>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</si>
  <si>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</si>
  <si>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</si>
  <si>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</si>
  <si>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</si>
  <si>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</si>
  <si>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</si>
  <si>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</si>
  <si>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</si>
  <si>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</si>
  <si>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</si>
  <si>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</si>
  <si>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</si>
  <si>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</si>
  <si>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</si>
  <si>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</si>
  <si>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</si>
  <si>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</si>
  <si>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</si>
  <si>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</si>
  <si>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</si>
  <si>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</si>
  <si>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</si>
  <si>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</si>
  <si>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</si>
  <si>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</si>
  <si>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</si>
  <si>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</si>
  <si>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</si>
  <si>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</si>
  <si>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</si>
  <si>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</si>
  <si>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</si>
  <si>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</si>
  <si>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</si>
  <si>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</si>
  <si>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</si>
  <si>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</si>
  <si>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</si>
  <si>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</si>
  <si>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</si>
  <si>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</si>
  <si>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</si>
  <si>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</si>
  <si>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</si>
  <si>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</si>
  <si>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</si>
  <si>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</si>
  <si>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</si>
  <si>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</si>
  <si>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</si>
  <si>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</si>
  <si>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</si>
  <si>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</si>
  <si>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</si>
  <si>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</si>
  <si>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</si>
  <si>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</si>
  <si>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</si>
  <si>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</si>
  <si>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</si>
  <si>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</si>
  <si>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</si>
  <si>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</si>
  <si>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</si>
  <si>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</si>
  <si>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</si>
  <si>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</si>
  <si>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</si>
  <si>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</si>
  <si>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</si>
  <si>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</si>
  <si>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</si>
  <si>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</si>
  <si>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</si>
  <si>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</si>
  <si>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</si>
  <si>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</si>
  <si>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</si>
  <si>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</si>
  <si>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</si>
  <si>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</si>
  <si>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</si>
  <si>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</si>
  <si>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</si>
  <si>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</si>
  <si>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</si>
  <si>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</si>
  <si>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</si>
  <si>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</si>
  <si>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</si>
  <si>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</si>
  <si>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</si>
  <si>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</si>
  <si>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</si>
  <si>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</si>
  <si>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</si>
  <si>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</si>
  <si>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</si>
  <si>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</si>
  <si>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</si>
  <si>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</si>
  <si>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</si>
  <si>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</si>
  <si>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</si>
  <si>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</si>
  <si>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</si>
  <si>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</si>
  <si>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</si>
  <si>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</si>
  <si>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</si>
  <si>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</si>
  <si>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</si>
  <si>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</si>
  <si>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</si>
  <si>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</si>
  <si>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</si>
  <si>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</si>
  <si>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</si>
  <si>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</si>
  <si>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</si>
  <si>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</si>
  <si>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</si>
  <si>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</si>
  <si>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</si>
  <si>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</si>
  <si>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</si>
  <si>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</si>
  <si>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</si>
  <si>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</si>
  <si>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</si>
  <si>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</si>
  <si>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</si>
  <si>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</si>
  <si>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</si>
  <si>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</si>
  <si>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</si>
  <si>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</si>
  <si>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</si>
  <si>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</si>
  <si>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</si>
  <si>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</si>
  <si>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</si>
  <si>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</si>
  <si>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</si>
  <si>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</si>
  <si>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</si>
  <si>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</si>
  <si>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</si>
  <si>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</si>
  <si>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</si>
  <si>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</si>
  <si>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</si>
  <si>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</si>
  <si>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</si>
  <si>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</si>
  <si>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</si>
  <si>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</si>
  <si>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</si>
  <si>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</si>
  <si>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</si>
  <si>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</si>
  <si>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</si>
  <si>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</si>
  <si>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</si>
  <si>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</si>
  <si>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</si>
  <si>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</si>
  <si>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</si>
  <si>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</si>
  <si>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</si>
  <si>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</si>
  <si>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</si>
  <si>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</si>
  <si>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</si>
  <si>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</si>
  <si>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</si>
  <si>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</si>
  <si>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</si>
  <si>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</si>
  <si>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</si>
  <si>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</si>
  <si>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</si>
  <si>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</si>
  <si>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</si>
  <si>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</si>
  <si>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</si>
  <si>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</si>
  <si>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</si>
  <si>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</si>
  <si>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</si>
  <si>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</si>
  <si>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</si>
  <si>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</si>
  <si>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</si>
  <si>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</si>
  <si>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</si>
  <si>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</si>
  <si>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</si>
  <si>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</si>
  <si>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</si>
  <si>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</si>
  <si>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</si>
  <si>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</si>
  <si>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</si>
  <si>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</si>
  <si>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</si>
  <si>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</si>
  <si>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</si>
  <si>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</si>
  <si>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</si>
  <si>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</si>
  <si>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</si>
  <si>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</si>
  <si>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</si>
  <si>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</si>
  <si>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</si>
  <si>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</si>
  <si>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</si>
  <si>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</si>
  <si>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</si>
  <si>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</si>
  <si>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</si>
  <si>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</si>
  <si>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</si>
  <si>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</si>
  <si>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</si>
  <si>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</si>
  <si>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</si>
  <si>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</si>
  <si>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</si>
  <si>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</si>
  <si>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</si>
  <si>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</si>
  <si>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</si>
  <si>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</si>
  <si>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</si>
  <si>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</si>
  <si>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</si>
  <si>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</si>
  <si>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</si>
  <si>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</si>
  <si>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</si>
  <si>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</si>
  <si>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</si>
  <si>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</si>
  <si>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</si>
  <si>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</si>
  <si>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</si>
  <si>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</si>
  <si>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</si>
  <si>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</si>
  <si>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</si>
  <si>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</si>
  <si>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</si>
  <si>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</si>
  <si>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</si>
  <si>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</si>
  <si>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</si>
  <si>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</si>
  <si>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</si>
  <si>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</si>
  <si>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</si>
  <si>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</si>
  <si>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</si>
  <si>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</si>
  <si>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</si>
  <si>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</si>
  <si>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</si>
  <si>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</si>
  <si>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</si>
  <si>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</si>
  <si>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</si>
  <si>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</si>
  <si>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</si>
  <si>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</si>
  <si>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</si>
  <si>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</si>
  <si>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</si>
  <si>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</si>
  <si>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</si>
  <si>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</si>
  <si>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</si>
  <si>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</si>
  <si>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</si>
  <si>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</si>
  <si>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</si>
  <si>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</si>
  <si>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</si>
  <si>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</si>
  <si>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</si>
  <si>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</si>
  <si>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</si>
  <si>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</si>
  <si>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</si>
  <si>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</si>
  <si>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</si>
  <si>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</si>
  <si>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</si>
  <si>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</si>
  <si>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</si>
  <si>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</si>
  <si>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</si>
  <si>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</si>
  <si>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</si>
  <si>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</si>
  <si>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</si>
  <si>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</si>
  <si>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</si>
  <si>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</si>
  <si>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</si>
  <si>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</si>
  <si>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</si>
  <si>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</si>
  <si>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</si>
  <si>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</si>
  <si>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</si>
  <si>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</si>
  <si>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</si>
  <si>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</si>
  <si>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</si>
  <si>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</si>
  <si>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</si>
  <si>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</si>
  <si>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</si>
  <si>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</si>
  <si>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</si>
  <si>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</si>
  <si>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</si>
  <si>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</si>
  <si>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</si>
  <si>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</si>
  <si>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</si>
  <si>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</si>
  <si>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</si>
  <si>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</si>
  <si>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</si>
  <si>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</si>
  <si>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</si>
  <si>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</si>
  <si>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</si>
  <si>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</si>
  <si>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</si>
  <si>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</si>
  <si>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</si>
  <si>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</si>
  <si>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</si>
  <si>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</si>
  <si>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</si>
  <si>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</si>
  <si>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</si>
  <si>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</si>
  <si>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</si>
  <si>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</si>
  <si>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</si>
  <si>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</si>
  <si>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</si>
  <si>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</si>
  <si>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</si>
  <si>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</si>
  <si>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</si>
  <si>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</si>
  <si>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</si>
  <si>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</si>
  <si>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</si>
  <si>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</si>
  <si>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</si>
  <si>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</si>
  <si>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</si>
  <si>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</si>
  <si>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</si>
  <si>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</si>
  <si>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</si>
  <si>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</si>
  <si>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</si>
  <si>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</si>
  <si>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</si>
  <si>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</si>
  <si>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</si>
  <si>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</si>
  <si>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</si>
  <si>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</si>
  <si>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</si>
  <si>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</si>
  <si>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</si>
  <si>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</si>
  <si>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</si>
  <si>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</si>
  <si>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</si>
  <si>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</si>
  <si>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</si>
  <si>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</si>
  <si>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</si>
  <si>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</si>
  <si>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</si>
  <si>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</si>
  <si>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</si>
  <si>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</si>
  <si>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</si>
  <si>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</si>
  <si>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</si>
  <si>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</si>
  <si>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</si>
  <si>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</si>
  <si>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</si>
  <si>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</si>
  <si>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</si>
  <si>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</si>
  <si>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</si>
  <si>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</si>
  <si>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</si>
  <si>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</si>
  <si>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</si>
  <si>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</si>
  <si>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</si>
  <si>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</si>
  <si>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</si>
  <si>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</si>
  <si>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</si>
  <si>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</si>
  <si>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</si>
  <si>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</si>
  <si>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</si>
  <si>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</si>
  <si>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</si>
  <si>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</si>
  <si>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</si>
  <si>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</si>
  <si>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</si>
  <si>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</si>
  <si>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</si>
  <si>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</si>
  <si>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</si>
  <si>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</si>
  <si>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</si>
  <si>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</si>
  <si>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</si>
  <si>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</si>
  <si>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</si>
  <si>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</si>
  <si>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</si>
  <si>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</si>
  <si>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</si>
  <si>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</si>
  <si>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</si>
  <si>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</si>
  <si>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</si>
  <si>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</si>
  <si>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</si>
  <si>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</si>
  <si>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</si>
  <si>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</si>
  <si>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</si>
  <si>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</si>
  <si>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</si>
  <si>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</si>
  <si>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</si>
  <si>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</si>
  <si>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</si>
  <si>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</si>
  <si>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</si>
  <si>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</si>
  <si>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</si>
  <si>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</si>
  <si>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</si>
  <si>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</si>
  <si>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</si>
  <si>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</si>
  <si>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</si>
  <si>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</si>
  <si>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</si>
  <si>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</si>
  <si>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</si>
  <si>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</si>
  <si>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</si>
  <si>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</si>
  <si>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</si>
  <si>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</si>
  <si>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</si>
  <si>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</si>
  <si>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</si>
  <si>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</si>
  <si>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</si>
  <si>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</si>
  <si>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</si>
  <si>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</si>
  <si>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</si>
  <si>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</si>
  <si>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</si>
  <si>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</si>
  <si>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</si>
  <si>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</si>
  <si>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</si>
  <si>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</si>
  <si>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</si>
  <si>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</si>
  <si>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</si>
  <si>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</si>
  <si>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</si>
  <si>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</si>
  <si>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</si>
  <si>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</si>
  <si>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</si>
  <si>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</si>
  <si>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</si>
  <si>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</si>
  <si>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</si>
  <si>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</si>
  <si>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</si>
  <si>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</si>
  <si>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</si>
  <si>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</si>
  <si>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</si>
  <si>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</si>
  <si>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</si>
  <si>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</si>
  <si>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</si>
  <si>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</si>
  <si>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</si>
  <si>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</si>
  <si>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</si>
  <si>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</si>
  <si>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</si>
  <si>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</si>
  <si>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</si>
  <si>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</si>
  <si>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</si>
  <si>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</si>
  <si>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</si>
  <si>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</si>
  <si>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</si>
  <si>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</si>
  <si>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</si>
  <si>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</si>
  <si>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</si>
  <si>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</si>
  <si>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</si>
  <si>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</si>
  <si>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</si>
  <si>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</si>
  <si>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</si>
  <si>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</si>
  <si>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</si>
  <si>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</si>
  <si>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</si>
  <si>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</si>
  <si>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</si>
  <si>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</si>
  <si>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</si>
  <si>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</si>
  <si>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</si>
  <si>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</si>
  <si>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</si>
  <si>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</si>
  <si>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</si>
  <si>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</si>
  <si>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</si>
  <si>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</si>
  <si>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</si>
  <si>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</si>
  <si>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</si>
  <si>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</si>
  <si>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</si>
  <si>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</si>
  <si>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</si>
  <si>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</si>
  <si>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</si>
  <si>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</si>
  <si>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</si>
  <si>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</si>
  <si>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</si>
  <si>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</si>
  <si>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</si>
  <si>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</si>
  <si>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</si>
  <si>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</si>
  <si>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</si>
  <si>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</si>
  <si>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</si>
  <si>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</si>
  <si>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</si>
  <si>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</si>
  <si>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</si>
  <si>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</si>
  <si>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</si>
  <si>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</si>
  <si>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</si>
  <si>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</si>
  <si>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</si>
  <si>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</si>
  <si>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</si>
  <si>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</si>
  <si>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</si>
  <si>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</si>
  <si>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</si>
  <si>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</si>
  <si>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</si>
  <si>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</si>
  <si>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</si>
  <si>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</si>
  <si>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</si>
  <si>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</si>
  <si>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</si>
  <si>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</si>
  <si>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</si>
  <si>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</si>
  <si>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</si>
  <si>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</si>
  <si>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</si>
  <si>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</si>
  <si>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</si>
  <si>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</si>
  <si>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</si>
  <si>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</si>
  <si>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</si>
  <si>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</si>
  <si>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</si>
  <si>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</si>
  <si>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</si>
  <si>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</si>
  <si>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</si>
  <si>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</si>
  <si>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</si>
  <si>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</si>
  <si>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</si>
  <si>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</si>
  <si>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</si>
  <si>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</si>
  <si>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</si>
  <si>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</si>
  <si>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</si>
  <si>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</si>
  <si>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</si>
  <si>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</si>
  <si>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</si>
  <si>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</si>
  <si>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</si>
  <si>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</si>
  <si>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</si>
  <si>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</si>
  <si>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</si>
  <si>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</si>
  <si>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</si>
  <si>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</si>
  <si>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</si>
  <si>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</si>
  <si>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</si>
  <si>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</si>
  <si>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</si>
  <si>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</si>
  <si>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</si>
  <si>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</si>
  <si>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</si>
  <si>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</si>
  <si>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</si>
  <si>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</si>
  <si>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</si>
  <si>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</si>
  <si>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</si>
  <si>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</si>
  <si>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</si>
  <si>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</si>
  <si>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</si>
  <si>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</si>
  <si>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</si>
  <si>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</si>
  <si>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</si>
  <si>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</si>
  <si>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</si>
  <si>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</si>
  <si>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</si>
  <si>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</si>
  <si>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</si>
  <si>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</si>
  <si>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</si>
  <si>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</si>
  <si>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</si>
  <si>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</si>
  <si>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</si>
  <si>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</si>
  <si>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</si>
  <si>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</si>
  <si>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</si>
  <si>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</si>
  <si>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</si>
  <si>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</si>
  <si>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</si>
  <si>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</si>
  <si>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</si>
  <si>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</si>
  <si>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</si>
  <si>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</si>
  <si>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</si>
  <si>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</si>
  <si>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</si>
  <si>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</si>
  <si>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</si>
  <si>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</si>
  <si>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</si>
  <si>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</si>
  <si>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</si>
  <si>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</si>
  <si>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</si>
  <si>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</si>
  <si>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</si>
  <si>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</si>
  <si>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</si>
  <si>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</si>
  <si>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</si>
  <si>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</si>
  <si>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</si>
  <si>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</si>
  <si>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</si>
  <si>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</si>
  <si>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</si>
  <si>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</si>
  <si>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</si>
  <si>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</si>
  <si>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</si>
  <si>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</si>
  <si>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</si>
  <si>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</si>
  <si>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</si>
  <si>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</si>
  <si>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</si>
  <si>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</si>
  <si>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</si>
  <si>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</si>
  <si>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</si>
  <si>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</si>
  <si>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</si>
  <si>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</si>
  <si>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</si>
  <si>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</si>
  <si>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</si>
  <si>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</si>
  <si>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</si>
  <si>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</si>
  <si>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</si>
  <si>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</si>
  <si>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</si>
  <si>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</si>
  <si>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</si>
  <si>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</si>
  <si>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</si>
  <si>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</si>
  <si>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</si>
  <si>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</si>
  <si>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</si>
  <si>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</si>
  <si>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</si>
  <si>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</si>
  <si>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</si>
  <si>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</si>
  <si>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</si>
  <si>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</si>
  <si>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</si>
  <si>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</si>
  <si>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</si>
  <si>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</si>
  <si>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</si>
  <si>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</si>
  <si>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</si>
  <si>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</si>
  <si>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</si>
  <si>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</si>
  <si>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</si>
  <si>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</si>
  <si>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</si>
  <si>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</si>
  <si>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</si>
  <si>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</si>
  <si>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</si>
  <si>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</si>
  <si>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</si>
  <si>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</si>
  <si>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</si>
  <si>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</si>
  <si>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</si>
  <si>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</si>
  <si>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</si>
  <si>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</si>
  <si>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</si>
  <si>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</si>
  <si>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</si>
  <si>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</si>
  <si>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</si>
  <si>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</si>
  <si>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</si>
  <si>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</si>
  <si>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</si>
  <si>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</si>
  <si>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</si>
  <si>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</si>
  <si>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</si>
  <si>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</si>
  <si>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</si>
  <si>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</si>
  <si>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</si>
  <si>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</si>
  <si>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</si>
  <si>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</si>
  <si>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</si>
  <si>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</si>
  <si>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</si>
  <si>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</si>
  <si>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</si>
  <si>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</si>
  <si>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</si>
  <si>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</si>
  <si>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</si>
  <si>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</si>
  <si>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</si>
  <si>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</si>
  <si>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</si>
  <si>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</si>
  <si>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</si>
  <si>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</si>
  <si>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</si>
  <si>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</si>
  <si>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</si>
  <si>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</si>
  <si>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</si>
  <si>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</si>
  <si>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</si>
  <si>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</si>
  <si>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</si>
  <si>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</si>
  <si>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</si>
  <si>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</si>
  <si>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</si>
  <si>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</si>
  <si>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</si>
  <si>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</si>
  <si>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</si>
  <si>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</si>
  <si>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</si>
  <si>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</si>
  <si>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</si>
  <si>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</si>
  <si>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</si>
  <si>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</si>
  <si>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</si>
  <si>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</si>
  <si>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</si>
  <si>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</si>
  <si>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</si>
  <si>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</si>
  <si>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</si>
  <si>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</si>
  <si>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</si>
  <si>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</si>
  <si>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</si>
  <si>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</si>
  <si>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</si>
  <si>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</si>
  <si>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</si>
  <si>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</si>
  <si>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</si>
  <si>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</si>
  <si>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</si>
  <si>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</si>
  <si>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</si>
  <si>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</si>
  <si>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</si>
  <si>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</si>
  <si>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</si>
  <si>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</si>
  <si>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</si>
  <si>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</si>
  <si>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</si>
  <si>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</si>
  <si>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</si>
  <si>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</si>
  <si>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</si>
  <si>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</si>
  <si>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</si>
  <si>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</si>
  <si>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</si>
  <si>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</si>
  <si>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</si>
  <si>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</si>
  <si>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</si>
  <si>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</si>
  <si>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</si>
  <si>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</si>
  <si>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</si>
  <si>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</si>
  <si>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</si>
  <si>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</si>
  <si>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</si>
  <si>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</si>
  <si>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</si>
  <si>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</si>
  <si>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</si>
  <si>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</si>
  <si>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</si>
  <si>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</si>
  <si>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</si>
  <si>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</si>
  <si>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</si>
  <si>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</si>
  <si>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</si>
  <si>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</si>
  <si>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</si>
  <si>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</si>
  <si>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</si>
  <si>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</si>
  <si>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</si>
  <si>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</si>
  <si>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</si>
  <si>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</si>
  <si>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</si>
  <si>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</si>
  <si>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</si>
  <si>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</si>
  <si>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</si>
  <si>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</si>
  <si>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</si>
  <si>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</si>
  <si>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</si>
  <si>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</si>
  <si>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</si>
  <si>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</si>
  <si>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</si>
  <si>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</si>
  <si>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</si>
  <si>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</si>
  <si>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</si>
  <si>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</si>
  <si>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</si>
  <si>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</si>
  <si>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</si>
  <si>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</si>
  <si>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</si>
  <si>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</si>
  <si>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</si>
  <si>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</si>
  <si>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</si>
  <si>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</si>
  <si>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</si>
  <si>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</si>
  <si>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</si>
  <si>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</si>
  <si>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</si>
  <si>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</si>
  <si>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</si>
  <si>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</si>
  <si>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</si>
  <si>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</si>
  <si>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</si>
  <si>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</si>
  <si>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</si>
  <si>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</si>
  <si>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</si>
  <si>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</si>
  <si>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</si>
  <si>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</si>
  <si>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</si>
  <si>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</si>
  <si>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</si>
  <si>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</si>
  <si>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</si>
  <si>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</si>
  <si>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</si>
  <si>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</si>
  <si>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</si>
  <si>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</si>
  <si>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</si>
  <si>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</si>
  <si>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</si>
  <si>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</si>
  <si>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</si>
  <si>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</si>
  <si>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</si>
  <si>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</si>
  <si>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</si>
  <si>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</si>
  <si>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</si>
  <si>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</si>
  <si>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</si>
  <si>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</si>
  <si>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</si>
  <si>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</si>
  <si>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</si>
  <si>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</si>
  <si>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</si>
  <si>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</si>
  <si>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</si>
  <si>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</si>
  <si>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</si>
  <si>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</si>
  <si>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</si>
  <si>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</si>
  <si>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</si>
  <si>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</si>
  <si>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</si>
  <si>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</si>
  <si>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</si>
  <si>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</si>
  <si>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</si>
  <si>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</si>
  <si>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</si>
  <si>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</si>
  <si>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</si>
  <si>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</si>
  <si>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</si>
  <si>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</si>
  <si>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</si>
  <si>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</si>
  <si>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</si>
  <si>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</si>
  <si>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</si>
  <si>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</si>
  <si>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</si>
  <si>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</si>
  <si>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</si>
  <si>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</si>
  <si>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</si>
  <si>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</si>
  <si>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</si>
  <si>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</si>
  <si>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</si>
  <si>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</si>
  <si>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</si>
  <si>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</si>
  <si>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</si>
  <si>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</si>
  <si>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</si>
  <si>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</si>
  <si>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</si>
  <si>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</si>
  <si>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</si>
  <si>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</si>
  <si>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</si>
  <si>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</si>
  <si>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</si>
  <si>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</si>
  <si>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</si>
  <si>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</si>
  <si>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</si>
  <si>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</si>
  <si>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</si>
  <si>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</si>
  <si>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</si>
  <si>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</si>
  <si>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</si>
  <si>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</si>
  <si>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</si>
  <si>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</si>
  <si>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</si>
  <si>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</si>
  <si>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</si>
  <si>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</si>
  <si>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</si>
  <si>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</si>
  <si>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</si>
  <si>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</si>
  <si>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</si>
  <si>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</si>
  <si>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</si>
  <si>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</si>
  <si>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</si>
  <si>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</si>
  <si>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</si>
  <si>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</si>
  <si>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</si>
  <si>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</si>
  <si>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</si>
  <si>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</si>
  <si>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</si>
  <si>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</si>
  <si>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</si>
  <si>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</si>
  <si>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</si>
  <si>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</si>
  <si>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</si>
  <si>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</si>
  <si>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</si>
  <si>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</si>
  <si>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</si>
  <si>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</si>
  <si>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</si>
  <si>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</si>
  <si>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</si>
  <si>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</si>
  <si>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</si>
  <si>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</si>
  <si>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</si>
  <si>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</si>
  <si>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</si>
  <si>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</si>
  <si>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</si>
  <si>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</si>
  <si>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</si>
  <si>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</si>
  <si>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</si>
  <si>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</si>
  <si>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</si>
  <si>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</si>
  <si>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</si>
  <si>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</si>
  <si>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</si>
  <si>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</si>
  <si>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</si>
  <si>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</si>
  <si>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</si>
  <si>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</si>
  <si>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</si>
  <si>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</si>
  <si>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</si>
  <si>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</si>
  <si>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</si>
  <si>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</si>
  <si>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</si>
  <si>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</si>
  <si>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</si>
  <si>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</si>
  <si>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</si>
  <si>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</si>
  <si>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</si>
  <si>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</si>
  <si>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</si>
  <si>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</si>
  <si>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</si>
  <si>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</si>
  <si>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</si>
  <si>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</si>
  <si>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</si>
  <si>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</si>
  <si>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</si>
  <si>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</si>
  <si>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</si>
  <si>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</si>
  <si>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</si>
  <si>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</si>
  <si>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</si>
  <si>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</si>
  <si>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</si>
  <si>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</si>
  <si>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</si>
  <si>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</si>
  <si>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</si>
  <si>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</si>
  <si>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</si>
  <si>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</si>
  <si>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</si>
  <si>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</si>
  <si>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</si>
  <si>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</si>
  <si>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</si>
  <si>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</si>
  <si>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</si>
  <si>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</si>
  <si>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</si>
  <si>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</si>
  <si>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</si>
  <si>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</si>
  <si>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</si>
  <si>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</si>
  <si>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</si>
  <si>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</si>
  <si>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</si>
  <si>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</si>
  <si>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</si>
  <si>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</si>
  <si>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</si>
  <si>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</si>
  <si>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</si>
  <si>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</si>
  <si>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</si>
  <si>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</si>
  <si>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</si>
  <si>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</si>
  <si>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</si>
  <si>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</si>
  <si>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</si>
  <si>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</si>
  <si>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</si>
  <si>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</si>
  <si>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</si>
  <si>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</si>
  <si>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</si>
  <si>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</si>
  <si>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</si>
  <si>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</si>
  <si>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</si>
  <si>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</si>
  <si>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</si>
  <si>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</si>
  <si>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</si>
  <si>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</si>
  <si>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</si>
  <si>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</si>
  <si>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</si>
  <si>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</si>
  <si>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</si>
  <si>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</si>
  <si>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</si>
  <si>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</si>
  <si>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</si>
  <si>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</si>
  <si>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</si>
  <si>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</si>
  <si>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</si>
  <si>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</si>
  <si>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</si>
  <si>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</si>
  <si>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</si>
  <si>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</si>
  <si>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</si>
  <si>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</si>
  <si>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</si>
  <si>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</si>
  <si>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</si>
  <si>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</si>
  <si>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</si>
  <si>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</si>
  <si>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</si>
  <si>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</si>
  <si>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</si>
  <si>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</si>
  <si>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</si>
  <si>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</si>
  <si>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</si>
  <si>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</si>
  <si>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</si>
  <si>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</si>
  <si>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</si>
  <si>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</si>
  <si>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</si>
  <si>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</si>
  <si>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</si>
  <si>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</si>
  <si>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</si>
  <si>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</si>
  <si>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</si>
  <si>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</si>
  <si>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</si>
  <si>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</si>
  <si>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</si>
  <si>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</si>
  <si>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</si>
  <si>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</si>
  <si>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</si>
  <si>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</si>
  <si>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</si>
  <si>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</si>
  <si>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</si>
  <si>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</si>
  <si>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</si>
  <si>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</si>
  <si>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</si>
  <si>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</si>
  <si>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</si>
  <si>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</si>
  <si>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</si>
  <si>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</si>
  <si>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</si>
  <si>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</si>
  <si>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</si>
  <si>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</si>
  <si>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</si>
  <si>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</si>
  <si>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</si>
  <si>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</si>
  <si>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</si>
  <si>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</si>
  <si>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</si>
  <si>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</si>
  <si>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</si>
  <si>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</si>
  <si>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</si>
  <si>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</si>
  <si>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</si>
  <si>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</si>
  <si>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</si>
  <si>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</si>
  <si>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</si>
  <si>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</si>
  <si>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</si>
  <si>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</si>
  <si>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</si>
  <si>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</si>
  <si>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</si>
  <si>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</si>
  <si>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</si>
  <si>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</si>
  <si>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</si>
  <si>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</si>
  <si>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</si>
  <si>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</si>
  <si>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</si>
  <si>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</si>
  <si>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</si>
  <si>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</si>
  <si>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</si>
  <si>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</si>
  <si>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</si>
  <si>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</si>
  <si>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</si>
  <si>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</si>
  <si>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</si>
  <si>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</si>
  <si>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</si>
  <si>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</si>
  <si>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</si>
  <si>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</si>
  <si>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</si>
  <si>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</si>
  <si>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</si>
  <si>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</si>
  <si>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</si>
  <si>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</si>
  <si>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</si>
  <si>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</si>
  <si>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</si>
  <si>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</si>
  <si>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</si>
  <si>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</si>
  <si>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</si>
  <si>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</si>
  <si>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</si>
  <si>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</si>
  <si>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</si>
  <si>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</si>
  <si>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</si>
  <si>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</si>
  <si>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</si>
  <si>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</si>
  <si>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</si>
  <si>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</si>
  <si>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</si>
  <si>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</si>
  <si>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</si>
  <si>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</si>
  <si>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</si>
  <si>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</si>
  <si>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</si>
  <si>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</si>
  <si>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</si>
  <si>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</si>
  <si>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</si>
  <si>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</si>
  <si>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</si>
  <si>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</si>
  <si>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</si>
  <si>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</si>
  <si>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</si>
  <si>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</si>
  <si>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</si>
  <si>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</si>
  <si>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</si>
  <si>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</si>
  <si>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</si>
  <si>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</si>
  <si>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</si>
  <si>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</si>
  <si>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</si>
  <si>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</si>
  <si>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</si>
  <si>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</si>
  <si>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</si>
  <si>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</si>
  <si>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</si>
  <si>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</si>
  <si>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</si>
  <si>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</si>
  <si>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</si>
  <si>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</si>
  <si>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</si>
  <si>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</si>
  <si>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</si>
  <si>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</si>
  <si>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</si>
  <si>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</si>
  <si>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</si>
  <si>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</si>
  <si>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</si>
  <si>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</si>
  <si>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</si>
  <si>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</si>
  <si>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</si>
  <si>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</si>
  <si>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</si>
  <si>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</si>
  <si>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</si>
  <si>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</si>
  <si>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</si>
  <si>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</si>
  <si>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</si>
  <si>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</si>
  <si>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</si>
  <si>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</si>
  <si>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</si>
  <si>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</si>
  <si>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</si>
  <si>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</si>
  <si>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</si>
  <si>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</si>
  <si>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</si>
  <si>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</si>
  <si>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</si>
  <si>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</si>
  <si>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</si>
  <si>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</si>
  <si>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</si>
  <si>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</si>
  <si>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</si>
  <si>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</si>
  <si>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</si>
  <si>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</si>
  <si>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</si>
  <si>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</si>
  <si>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</si>
  <si>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</si>
  <si>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</si>
  <si>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</si>
  <si>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</si>
  <si>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</si>
  <si>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</si>
  <si>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</si>
  <si>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</si>
  <si>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</si>
  <si>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</si>
  <si>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</si>
  <si>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</si>
  <si>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</si>
  <si>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</si>
  <si>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</si>
  <si>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</si>
  <si>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</si>
  <si>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</si>
  <si>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</si>
  <si>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</si>
  <si>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</si>
  <si>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</si>
  <si>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</si>
  <si>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</si>
  <si>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</si>
  <si>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</si>
  <si>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</si>
  <si>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</si>
  <si>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</si>
  <si>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</si>
  <si>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</si>
  <si>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</si>
  <si>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</si>
  <si>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</si>
  <si>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</si>
  <si>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</si>
  <si>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</si>
  <si>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</si>
  <si>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</si>
  <si>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</si>
  <si>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</si>
  <si>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</si>
  <si>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</si>
  <si>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</si>
  <si>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</si>
  <si>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</si>
  <si>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</si>
  <si>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</si>
  <si>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</si>
  <si>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</si>
  <si>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</si>
  <si>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</si>
  <si>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</si>
  <si>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</si>
  <si>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</si>
  <si>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</si>
  <si>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</si>
  <si>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</si>
  <si>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</si>
  <si>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</si>
  <si>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</si>
  <si>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</si>
  <si>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</si>
  <si>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</si>
  <si>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</si>
  <si>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</si>
  <si>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</si>
  <si>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</si>
  <si>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</si>
  <si>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</si>
  <si>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</si>
  <si>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</si>
  <si>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</si>
  <si>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</si>
  <si>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</si>
  <si>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</si>
  <si>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</si>
  <si>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</si>
  <si>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</si>
  <si>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</si>
  <si>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</si>
  <si>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</si>
  <si>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</si>
  <si>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</si>
  <si>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</si>
  <si>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</si>
  <si>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</si>
  <si>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</si>
  <si>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</si>
  <si>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</si>
  <si>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</si>
  <si>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</si>
  <si>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</si>
  <si>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</si>
  <si>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</si>
  <si>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</si>
  <si>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</si>
  <si>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</si>
  <si>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</si>
  <si>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</si>
  <si>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</si>
  <si>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</si>
  <si>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</si>
  <si>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</si>
  <si>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</si>
  <si>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</si>
  <si>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</si>
  <si>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</si>
  <si>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</si>
  <si>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</si>
  <si>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</si>
  <si>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</si>
  <si>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</si>
  <si>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</si>
  <si>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</si>
  <si>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</si>
  <si>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</si>
  <si>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</si>
  <si>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</si>
  <si>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</si>
  <si>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</si>
  <si>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</si>
  <si>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</si>
  <si>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</si>
  <si>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</si>
  <si>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</si>
  <si>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</si>
  <si>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</si>
  <si>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</si>
  <si>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</si>
  <si>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</si>
  <si>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</si>
  <si>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</si>
  <si>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</si>
  <si>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</si>
  <si>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</si>
  <si>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</si>
  <si>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</si>
  <si>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</si>
  <si>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</si>
  <si>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</si>
  <si>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</si>
  <si>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</si>
  <si>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</si>
  <si>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</si>
  <si>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</si>
  <si>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</si>
  <si>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</si>
  <si>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</si>
  <si>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</si>
  <si>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</si>
  <si>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</si>
  <si>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</si>
  <si>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</si>
  <si>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</si>
  <si>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</si>
  <si>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</si>
  <si>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</si>
  <si>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</si>
  <si>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</si>
  <si>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</si>
  <si>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</si>
  <si>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</si>
  <si>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</si>
  <si>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</si>
  <si>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</si>
  <si>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</si>
  <si>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</si>
  <si>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</si>
  <si>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</si>
  <si>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</si>
  <si>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</si>
  <si>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</si>
  <si>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</si>
  <si>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</si>
  <si>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</si>
  <si>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</si>
  <si>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</si>
  <si>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</si>
  <si>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</si>
  <si>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</si>
  <si>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</si>
  <si>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</si>
  <si>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</si>
  <si>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</si>
  <si>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</si>
  <si>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</si>
  <si>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</si>
  <si>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</si>
  <si>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</si>
  <si>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</si>
  <si>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</si>
  <si>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</si>
  <si>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</si>
  <si>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</si>
  <si>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</si>
  <si>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</si>
  <si>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</si>
  <si>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</si>
  <si>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</si>
  <si>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</si>
  <si>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</si>
  <si>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</si>
  <si>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</si>
  <si>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</si>
  <si>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</si>
  <si>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</si>
  <si>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</si>
  <si>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</si>
  <si>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</si>
  <si>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</si>
  <si>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</si>
  <si>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</si>
  <si>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</si>
  <si>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</si>
  <si>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</si>
  <si>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</si>
  <si>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</si>
  <si>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</si>
  <si>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</si>
  <si>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</si>
  <si>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</si>
  <si>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</si>
  <si>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</si>
  <si>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</si>
  <si>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</si>
  <si>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</si>
  <si>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</si>
  <si>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</si>
  <si>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</si>
  <si>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</si>
  <si>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</si>
  <si>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</si>
  <si>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</si>
  <si>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</si>
  <si>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</si>
  <si>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</si>
  <si>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</si>
  <si>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</si>
  <si>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</si>
  <si>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</si>
  <si>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</si>
  <si>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</si>
  <si>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</si>
  <si>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</si>
  <si>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</si>
  <si>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</si>
  <si>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</si>
  <si>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</si>
  <si>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</si>
  <si>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</si>
  <si>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</si>
  <si>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</si>
  <si>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</si>
  <si>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</si>
  <si>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</si>
  <si>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</si>
  <si>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</si>
  <si>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</si>
  <si>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</si>
  <si>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</si>
  <si>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</si>
  <si>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</si>
  <si>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</si>
  <si>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</si>
  <si>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</si>
  <si>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</si>
  <si>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</si>
  <si>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</si>
  <si>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</si>
  <si>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</si>
  <si>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</si>
  <si>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</si>
  <si>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</si>
  <si>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</si>
  <si>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</si>
  <si>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</si>
  <si>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</si>
  <si>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</si>
  <si>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</si>
  <si>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</si>
  <si>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</si>
  <si>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</si>
  <si>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</si>
  <si>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</si>
  <si>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</si>
  <si>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</si>
  <si>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</si>
  <si>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</si>
  <si>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</si>
  <si>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</si>
  <si>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</si>
  <si>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</si>
  <si>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</si>
  <si>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</si>
  <si>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</si>
  <si>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</si>
  <si>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</si>
  <si>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</si>
  <si>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</si>
  <si>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</si>
  <si>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</si>
  <si>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</si>
  <si>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</si>
  <si>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</si>
  <si>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</si>
  <si>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</si>
  <si>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</si>
  <si>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</si>
  <si>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</si>
  <si>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</si>
  <si>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</si>
  <si>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</si>
  <si>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</si>
  <si>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</si>
  <si>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</si>
  <si>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</si>
  <si>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</si>
  <si>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</si>
  <si>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</si>
  <si>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</si>
  <si>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</si>
  <si>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</si>
  <si>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</si>
  <si>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</si>
  <si>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</si>
  <si>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</si>
  <si>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</si>
  <si>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</si>
  <si>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</si>
  <si>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</si>
  <si>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</si>
  <si>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</si>
  <si>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</si>
  <si>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</si>
  <si>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</si>
  <si>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</si>
  <si>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</si>
  <si>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</si>
  <si>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</si>
  <si>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</si>
  <si>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</si>
  <si>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</si>
  <si>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</si>
  <si>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</si>
  <si>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</si>
  <si>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</si>
  <si>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</si>
  <si>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</si>
  <si>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</si>
  <si>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</si>
  <si>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</si>
  <si>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</si>
  <si>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</si>
  <si>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</si>
  <si>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</si>
  <si>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</si>
  <si>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</si>
  <si>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</si>
  <si>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</si>
  <si>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</si>
  <si>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</si>
  <si>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</si>
  <si>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</si>
  <si>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</si>
  <si>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</si>
  <si>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</si>
  <si>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</si>
  <si>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</si>
  <si>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</si>
  <si>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</si>
  <si>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</si>
  <si>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</si>
  <si>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</si>
  <si>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</si>
  <si>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</si>
  <si>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</si>
  <si>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</si>
  <si>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</si>
  <si>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</si>
  <si>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</si>
  <si>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</si>
  <si>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</si>
  <si>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</si>
  <si>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</si>
  <si>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</si>
  <si>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</si>
  <si>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</si>
  <si>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</si>
  <si>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</si>
  <si>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</si>
  <si>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</si>
  <si>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</si>
  <si>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</si>
  <si>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</si>
  <si>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</si>
  <si>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</si>
  <si>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</si>
  <si>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</si>
  <si>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</si>
  <si>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</si>
  <si>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</si>
  <si>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</si>
  <si>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</si>
  <si>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</si>
  <si>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</si>
  <si>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</si>
  <si>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</si>
  <si>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</si>
  <si>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</si>
  <si>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</si>
  <si>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</si>
  <si>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</si>
  <si>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</si>
  <si>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</si>
  <si>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</si>
  <si>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</si>
  <si>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</si>
  <si>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</si>
  <si>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</si>
  <si>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</si>
  <si>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</si>
  <si>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</si>
  <si>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</si>
  <si>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</si>
  <si>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</si>
  <si>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</si>
  <si>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</si>
  <si>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</si>
  <si>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</si>
  <si>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</si>
  <si>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</si>
  <si>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</si>
  <si>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</si>
  <si>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</si>
  <si>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</si>
  <si>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</si>
  <si>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</si>
  <si>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</si>
  <si>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</si>
  <si>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</si>
  <si>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</si>
  <si>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</si>
  <si>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</si>
  <si>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</si>
  <si>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</si>
  <si>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</si>
  <si>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</si>
  <si>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</si>
  <si>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</si>
  <si>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</si>
  <si>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</si>
  <si>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</si>
  <si>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</si>
  <si>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</si>
  <si>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</si>
  <si>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</si>
  <si>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</si>
  <si>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</si>
  <si>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</si>
  <si>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</si>
  <si>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</si>
  <si>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</si>
  <si>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</si>
  <si>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</si>
  <si>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</si>
  <si>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</si>
  <si>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</si>
  <si>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</si>
  <si>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</si>
  <si>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</si>
  <si>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</si>
  <si>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</si>
  <si>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</si>
  <si>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</si>
  <si>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</si>
  <si>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</si>
  <si>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</si>
  <si>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</si>
  <si>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</si>
  <si>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</si>
  <si>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</si>
  <si>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</si>
  <si>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</si>
  <si>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</si>
  <si>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</si>
  <si>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</si>
  <si>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</si>
  <si>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</si>
  <si>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</si>
  <si>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</si>
  <si>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</si>
  <si>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</si>
  <si>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</si>
  <si>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</si>
  <si>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</si>
  <si>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</si>
  <si>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</si>
  <si>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</si>
  <si>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</si>
  <si>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</si>
  <si>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</si>
  <si>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</si>
  <si>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</si>
  <si>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</si>
  <si>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</si>
  <si>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</si>
  <si>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</si>
  <si>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</si>
  <si>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</si>
  <si>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</si>
  <si>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</si>
  <si>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</si>
  <si>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</si>
  <si>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</si>
  <si>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</si>
  <si>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</si>
  <si>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</si>
  <si>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</si>
  <si>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</si>
  <si>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</si>
  <si>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</si>
  <si>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</si>
  <si>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</si>
  <si>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</si>
  <si>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</si>
  <si>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</si>
  <si>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</si>
  <si>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</si>
  <si>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</si>
  <si>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</si>
  <si>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</si>
  <si>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</si>
  <si>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</si>
  <si>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</si>
  <si>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</si>
  <si>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</si>
  <si>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</si>
  <si>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</si>
  <si>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</si>
  <si>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</si>
  <si>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</si>
  <si>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</si>
  <si>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</si>
  <si>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</si>
  <si>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</si>
  <si>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</si>
  <si>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</si>
  <si>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</si>
  <si>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</si>
  <si>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</si>
  <si>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</si>
  <si>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</si>
  <si>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</si>
  <si>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</si>
  <si>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</si>
  <si>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</si>
  <si>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</si>
  <si>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</si>
  <si>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</si>
  <si>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</si>
  <si>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</si>
  <si>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</si>
  <si>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</si>
  <si>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</si>
  <si>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</si>
  <si>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</si>
  <si>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</si>
  <si>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</si>
  <si>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</si>
  <si>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</si>
  <si>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</si>
  <si>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</si>
  <si>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</si>
  <si>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</si>
  <si>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</si>
  <si>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</si>
  <si>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</si>
  <si>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</si>
  <si>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</si>
  <si>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</si>
  <si>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</si>
  <si>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</si>
  <si>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</si>
  <si>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</si>
  <si>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</si>
  <si>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</si>
  <si>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</si>
  <si>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</si>
  <si>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</si>
  <si>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</si>
  <si>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</si>
  <si>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</si>
  <si>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</si>
  <si>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</si>
  <si>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</si>
  <si>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</si>
  <si>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</si>
  <si>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</si>
  <si>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</si>
  <si>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</si>
  <si>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</si>
  <si>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</si>
  <si>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</si>
  <si>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</si>
  <si>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</si>
  <si>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</si>
  <si>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</si>
  <si>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</si>
  <si>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</si>
  <si>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</si>
  <si>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</si>
  <si>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</si>
  <si>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</si>
  <si>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</si>
  <si>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</si>
  <si>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</si>
  <si>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</si>
  <si>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</si>
  <si>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</si>
  <si>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</si>
  <si>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</si>
  <si>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</si>
  <si>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</si>
  <si>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</si>
  <si>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</si>
  <si>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</si>
  <si>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</si>
  <si>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</si>
  <si>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</si>
  <si>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</si>
  <si>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</si>
  <si>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</si>
  <si>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</si>
  <si>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</si>
  <si>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</si>
  <si>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</si>
  <si>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</si>
  <si>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</si>
  <si>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</si>
  <si>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</si>
  <si>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</si>
  <si>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</si>
  <si>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</si>
  <si>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</si>
  <si>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</si>
  <si>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</si>
  <si>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</si>
  <si>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</si>
  <si>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</si>
  <si>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</si>
  <si>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</si>
  <si>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</si>
  <si>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</si>
  <si>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</si>
  <si>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</si>
  <si>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</si>
  <si>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</si>
  <si>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</si>
  <si>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</si>
  <si>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</si>
  <si>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</si>
  <si>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</si>
  <si>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</si>
  <si>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</si>
  <si>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</si>
  <si>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</si>
  <si>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</si>
  <si>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</si>
  <si>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</si>
  <si>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</si>
  <si>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</si>
  <si>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</si>
  <si>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</si>
  <si>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</si>
  <si>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</si>
  <si>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</si>
  <si>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</si>
  <si>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</si>
  <si>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</si>
  <si>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</si>
  <si>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</si>
  <si>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</si>
  <si>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</si>
  <si>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</si>
  <si>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</si>
  <si>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</si>
  <si>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</si>
  <si>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</si>
  <si>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</si>
  <si>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</si>
  <si>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</si>
  <si>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</si>
  <si>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</si>
  <si>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</si>
  <si>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</si>
  <si>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</si>
  <si>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</si>
  <si>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</si>
  <si>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</si>
  <si>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</si>
  <si>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</si>
  <si>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</si>
  <si>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</si>
  <si>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</si>
  <si>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</si>
  <si>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</si>
  <si>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</si>
  <si>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</si>
  <si>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</si>
  <si>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</si>
  <si>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</si>
  <si>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</si>
  <si>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</si>
  <si>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</si>
  <si>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</si>
  <si>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</si>
  <si>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</si>
  <si>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</si>
  <si>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</si>
  <si>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</si>
  <si>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</si>
  <si>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</si>
  <si>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</si>
  <si>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</si>
  <si>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</si>
  <si>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</si>
  <si>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</si>
  <si>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</si>
  <si>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</si>
  <si>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</si>
  <si>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</si>
  <si>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</si>
  <si>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</si>
  <si>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</si>
  <si>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</si>
  <si>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</si>
  <si>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</si>
  <si>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</si>
  <si>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</si>
  <si>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</si>
  <si>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</si>
  <si>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</si>
  <si>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</si>
  <si>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</si>
  <si>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</si>
  <si>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</si>
  <si>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</si>
  <si>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</si>
  <si>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</si>
  <si>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</si>
  <si>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</si>
  <si>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</si>
  <si>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</si>
  <si>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</si>
  <si>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</si>
  <si>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</si>
  <si>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</si>
  <si>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</si>
  <si>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</si>
  <si>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</si>
  <si>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</si>
  <si>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</si>
  <si>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</si>
  <si>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</si>
  <si>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</si>
  <si>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</si>
  <si>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</si>
  <si>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</si>
  <si>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</si>
  <si>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</si>
  <si>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</si>
  <si>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</si>
  <si>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</si>
  <si>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</si>
  <si>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</si>
  <si>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</si>
  <si>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</si>
  <si>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</si>
  <si>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</si>
  <si>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</si>
  <si>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</si>
  <si>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</si>
  <si>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</si>
  <si>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</si>
  <si>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</si>
  <si>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</si>
  <si>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</si>
  <si>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</si>
  <si>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</si>
  <si>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</si>
  <si>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</si>
  <si>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</si>
  <si>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</si>
  <si>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</si>
  <si>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</si>
  <si>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</si>
  <si>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</si>
  <si>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</si>
  <si>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</si>
  <si>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</si>
  <si>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</si>
  <si>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</si>
  <si>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</si>
  <si>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</si>
  <si>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</si>
  <si>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</si>
  <si>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</si>
  <si>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</si>
  <si>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</si>
  <si>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</si>
  <si>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</si>
  <si>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</si>
  <si>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</si>
  <si>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</si>
  <si>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</si>
  <si>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</si>
  <si>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</si>
  <si>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</si>
  <si>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</si>
  <si>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</si>
  <si>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</si>
  <si>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</si>
  <si>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</si>
  <si>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</si>
  <si>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</si>
  <si>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</si>
  <si>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</si>
  <si>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</si>
  <si>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</si>
  <si>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</si>
  <si>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</si>
  <si>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</si>
  <si>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</si>
  <si>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</si>
  <si>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</si>
  <si>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</si>
  <si>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</si>
  <si>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</si>
  <si>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</si>
  <si>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</si>
  <si>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</si>
  <si>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</si>
  <si>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</si>
  <si>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</si>
  <si>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</si>
  <si>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</si>
  <si>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</si>
  <si>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</si>
  <si>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</si>
  <si>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</si>
  <si>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</si>
  <si>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</si>
  <si>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</si>
  <si>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</si>
  <si>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</si>
  <si>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</si>
  <si>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</si>
  <si>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</si>
  <si>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</si>
  <si>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</si>
  <si>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</si>
  <si>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</si>
  <si>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</si>
  <si>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</si>
  <si>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</si>
  <si>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</si>
  <si>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</si>
  <si>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</si>
  <si>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</si>
  <si>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</si>
  <si>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</si>
  <si>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</si>
  <si>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</si>
  <si>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</si>
  <si>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</si>
  <si>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</si>
  <si>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</si>
  <si>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</si>
  <si>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</si>
  <si>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</si>
  <si>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</si>
  <si>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</si>
  <si>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</si>
  <si>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</si>
  <si>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</si>
  <si>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</si>
  <si>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</si>
  <si>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</si>
  <si>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</si>
  <si>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</si>
  <si>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</si>
  <si>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</si>
  <si>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</si>
  <si>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</si>
  <si>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</si>
  <si>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</si>
  <si>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</si>
  <si>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</si>
  <si>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</si>
  <si>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</si>
  <si>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</si>
  <si>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</si>
  <si>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</si>
  <si>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</si>
  <si>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</si>
  <si>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</si>
  <si>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</si>
  <si>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</si>
  <si>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</si>
  <si>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</si>
  <si>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</si>
  <si>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</si>
  <si>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</si>
  <si>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</si>
  <si>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</si>
  <si>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</si>
  <si>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</si>
  <si>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</si>
  <si>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</si>
  <si>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</si>
  <si>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</si>
  <si>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</si>
  <si>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</si>
  <si>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</si>
  <si>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</si>
  <si>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</si>
  <si>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</si>
  <si>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</si>
  <si>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</si>
  <si>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</si>
  <si>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</si>
  <si>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</si>
  <si>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</si>
  <si>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</si>
  <si>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</si>
  <si>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</si>
  <si>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</si>
  <si>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</si>
  <si>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</si>
  <si>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</si>
  <si>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</si>
  <si>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</si>
  <si>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</si>
  <si>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</si>
  <si>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</si>
  <si>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</si>
  <si>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</si>
  <si>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</si>
  <si>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</si>
  <si>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</si>
  <si>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</si>
  <si>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</si>
  <si>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</si>
  <si>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</si>
  <si>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</si>
  <si>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</si>
  <si>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</si>
  <si>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</si>
  <si>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</si>
  <si>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</si>
  <si>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</si>
  <si>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</si>
  <si>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</si>
  <si>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</si>
  <si>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</si>
  <si>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</si>
  <si>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</si>
  <si>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</si>
  <si>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</si>
  <si>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</si>
  <si>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</si>
  <si>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</si>
  <si>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</si>
  <si>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</si>
  <si>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</si>
  <si>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</si>
  <si>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</si>
  <si>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</si>
  <si>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</si>
  <si>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</si>
  <si>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</si>
  <si>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</si>
  <si>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</si>
  <si>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</si>
  <si>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</si>
  <si>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</si>
  <si>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</si>
  <si>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</si>
  <si>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</si>
  <si>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</si>
  <si>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</si>
  <si>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</si>
  <si>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</si>
  <si>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</si>
  <si>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</si>
  <si>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</si>
  <si>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</si>
  <si>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</si>
  <si>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</si>
  <si>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</si>
  <si>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</si>
  <si>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</si>
  <si>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</si>
  <si>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</si>
  <si>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</si>
  <si>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</si>
  <si>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</si>
  <si>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</si>
  <si>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</si>
  <si>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</si>
  <si>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</si>
  <si>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</si>
  <si>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</si>
  <si>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</si>
  <si>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</si>
  <si>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</si>
  <si>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</si>
  <si>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</si>
  <si>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</si>
  <si>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</si>
  <si>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</si>
  <si>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</si>
  <si>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</si>
  <si>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</si>
  <si>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</si>
  <si>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</si>
  <si>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</si>
  <si>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</si>
  <si>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</si>
  <si>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</si>
  <si>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</si>
  <si>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</si>
  <si>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</si>
  <si>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</si>
  <si>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</si>
  <si>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</si>
  <si>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</si>
  <si>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</si>
  <si>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</si>
  <si>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</si>
  <si>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</si>
  <si>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</si>
  <si>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</si>
  <si>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</si>
  <si>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</si>
  <si>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</si>
  <si>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</si>
  <si>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</si>
  <si>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</si>
  <si>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</si>
  <si>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</si>
  <si>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</si>
  <si>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</si>
  <si>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</si>
  <si>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</si>
  <si>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</si>
  <si>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</si>
  <si>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</si>
  <si>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</si>
  <si>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</si>
  <si>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</si>
  <si>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</si>
  <si>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</si>
  <si>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</si>
  <si>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</si>
  <si>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</si>
  <si>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</si>
  <si>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</si>
  <si>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</si>
  <si>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</si>
  <si>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</si>
  <si>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</si>
  <si>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</si>
  <si>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</si>
  <si>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</si>
  <si>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</si>
  <si>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</si>
  <si>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</si>
  <si>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</si>
  <si>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</si>
  <si>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</si>
  <si>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</si>
  <si>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</si>
  <si>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</si>
  <si>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</si>
  <si>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</si>
  <si>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</si>
  <si>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</si>
  <si>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</si>
  <si>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</si>
  <si>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</si>
  <si>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</si>
  <si>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</si>
  <si>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</si>
  <si>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</si>
  <si>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</si>
  <si>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</si>
  <si>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</si>
  <si>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</si>
  <si>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</si>
  <si>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</si>
  <si>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</si>
  <si>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</si>
  <si>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</si>
  <si>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</si>
  <si>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</si>
  <si>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</si>
  <si>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</si>
  <si>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</si>
  <si>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</si>
  <si>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</si>
  <si>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</si>
  <si>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</si>
  <si>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</si>
  <si>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</si>
  <si>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</si>
  <si>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</si>
  <si>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</si>
  <si>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</si>
  <si>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</si>
  <si>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</si>
  <si>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</si>
  <si>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</si>
  <si>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</si>
  <si>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</si>
  <si>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</si>
  <si>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</si>
  <si>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</si>
  <si>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</si>
  <si>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</si>
  <si>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</si>
  <si>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</si>
  <si>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</si>
  <si>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</si>
  <si>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</si>
  <si>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</si>
  <si>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</si>
  <si>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</si>
  <si>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</si>
  <si>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</si>
  <si>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</si>
  <si>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</si>
  <si>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</si>
  <si>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</si>
  <si>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</si>
  <si>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</si>
  <si>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</si>
  <si>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</si>
  <si>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</si>
  <si>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</si>
  <si>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</si>
  <si>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</si>
  <si>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</si>
  <si>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</si>
  <si>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</si>
  <si>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</si>
  <si>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</si>
  <si>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</si>
  <si>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</si>
  <si>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</si>
  <si>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</si>
  <si>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</si>
  <si>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</si>
  <si>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</si>
  <si>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</si>
  <si>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</si>
  <si>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</si>
  <si>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</si>
  <si>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</si>
  <si>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</si>
  <si>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</si>
  <si>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</si>
  <si>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</si>
  <si>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</si>
  <si>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</si>
  <si>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</si>
  <si>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</si>
  <si>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</si>
  <si>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</si>
  <si>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</si>
  <si>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</si>
  <si>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</si>
  <si>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</si>
  <si>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</si>
  <si>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</si>
  <si>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</si>
  <si>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</si>
  <si>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</si>
  <si>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</si>
  <si>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</si>
  <si>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</si>
  <si>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</si>
  <si>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</si>
  <si>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</si>
  <si>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</si>
  <si>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</si>
  <si>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</si>
  <si>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</si>
  <si>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</si>
  <si>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</si>
  <si>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</si>
  <si>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</si>
  <si>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</si>
  <si>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</si>
  <si>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</si>
  <si>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</si>
  <si>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</si>
  <si>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</si>
  <si>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</si>
  <si>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</si>
  <si>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</si>
  <si>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</si>
  <si>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</si>
  <si>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</si>
  <si>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</si>
  <si>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</si>
  <si>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</si>
  <si>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</si>
  <si>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</si>
  <si>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</si>
  <si>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</si>
  <si>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</si>
  <si>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</si>
  <si>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</si>
  <si>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</si>
  <si>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</si>
  <si>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</si>
  <si>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</si>
  <si>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</si>
  <si>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</si>
  <si>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</si>
  <si>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</si>
  <si>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</si>
  <si>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</si>
  <si>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</si>
  <si>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</si>
  <si>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</si>
  <si>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</si>
  <si>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</si>
  <si>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</si>
  <si>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</si>
  <si>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</si>
  <si>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</si>
  <si>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</si>
  <si>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</si>
  <si>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</si>
  <si>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</si>
  <si>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</si>
  <si>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</si>
  <si>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</si>
  <si>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</si>
  <si>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</si>
  <si>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</si>
  <si>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</si>
  <si>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</si>
  <si>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</si>
  <si>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</si>
  <si>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</si>
  <si>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</si>
  <si>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</si>
  <si>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</si>
  <si>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</si>
  <si>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</si>
  <si>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</si>
  <si>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</si>
  <si>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</si>
  <si>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</si>
  <si>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</si>
  <si>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</si>
  <si>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</si>
  <si>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</si>
  <si>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</si>
  <si>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</si>
  <si>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</si>
  <si>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</si>
  <si>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</si>
  <si>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</si>
  <si>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</si>
  <si>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</si>
  <si>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</si>
  <si>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</si>
  <si>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</si>
  <si>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</si>
  <si>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</si>
  <si>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</si>
  <si>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</si>
  <si>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</si>
  <si>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</si>
  <si>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</si>
  <si>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</si>
  <si>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</si>
  <si>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</si>
  <si>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</si>
  <si>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</si>
  <si>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</si>
  <si>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</si>
  <si>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</si>
  <si>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</si>
  <si>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</si>
  <si>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</si>
  <si>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</si>
  <si>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</si>
  <si>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</si>
  <si>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</si>
  <si>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</si>
  <si>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</si>
  <si>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</si>
  <si>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</si>
  <si>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</si>
  <si>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</si>
  <si>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</si>
  <si>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</si>
  <si>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</si>
  <si>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</si>
  <si>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</si>
  <si>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</si>
  <si>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</si>
  <si>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</si>
  <si>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</si>
  <si>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</si>
  <si>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</si>
  <si>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</si>
  <si>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</si>
  <si>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</si>
  <si>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</si>
  <si>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</si>
  <si>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</si>
  <si>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</si>
  <si>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</si>
  <si>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</si>
  <si>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</si>
  <si>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</si>
  <si>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</si>
  <si>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</si>
  <si>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</si>
  <si>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</si>
  <si>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</si>
  <si>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</si>
  <si>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</si>
  <si>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</si>
  <si>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</si>
  <si>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</si>
  <si>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</si>
  <si>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</si>
  <si>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</si>
  <si>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</si>
  <si>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</si>
  <si>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</si>
  <si>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</si>
  <si>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</si>
  <si>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</si>
  <si>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</si>
  <si>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</si>
  <si>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</si>
  <si>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</si>
  <si>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</si>
  <si>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</si>
  <si>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</si>
  <si>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</si>
  <si>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</si>
  <si>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</si>
  <si>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</si>
  <si>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</si>
  <si>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</si>
  <si>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</si>
  <si>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</si>
  <si>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</si>
  <si>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</si>
  <si>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</si>
  <si>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</si>
  <si>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</si>
  <si>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</si>
  <si>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</si>
  <si>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</si>
  <si>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</si>
  <si>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</si>
  <si>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</si>
  <si>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</si>
  <si>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</si>
  <si>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</si>
  <si>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</si>
  <si>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</si>
  <si>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</si>
  <si>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</si>
  <si>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</si>
  <si>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</si>
  <si>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</si>
  <si>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</si>
  <si>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</si>
  <si>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</si>
  <si>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</si>
  <si>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</si>
  <si>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</si>
  <si>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</si>
  <si>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</si>
  <si>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</si>
  <si>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</si>
  <si>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</si>
  <si>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</si>
  <si>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</si>
  <si>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</si>
  <si>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</si>
  <si>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</si>
  <si>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</si>
  <si>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</si>
  <si>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</si>
  <si>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</si>
  <si>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</si>
  <si>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</si>
  <si>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</si>
  <si>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</si>
  <si>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</si>
  <si>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</si>
  <si>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</si>
  <si>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</si>
  <si>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</si>
  <si>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</si>
  <si>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</si>
  <si>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</si>
  <si>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</si>
  <si>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</si>
  <si>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</si>
  <si>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</si>
  <si>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</si>
  <si>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</si>
  <si>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</si>
  <si>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</si>
  <si>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</si>
  <si>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</si>
  <si>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</si>
  <si>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</si>
  <si>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</si>
  <si>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</si>
  <si>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</si>
  <si>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</si>
  <si>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</si>
  <si>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</si>
  <si>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</si>
  <si>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</si>
  <si>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</si>
  <si>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</si>
  <si>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</si>
  <si>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</si>
  <si>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</si>
  <si>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</si>
  <si>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</si>
  <si>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</si>
  <si>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</si>
  <si>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</si>
  <si>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</si>
  <si>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</si>
  <si>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</si>
  <si>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</si>
  <si>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</si>
  <si>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</si>
  <si>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</si>
  <si>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</si>
  <si>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</si>
  <si>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</si>
  <si>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</si>
  <si>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</si>
  <si>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</si>
  <si>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</si>
  <si>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</si>
  <si>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</si>
  <si>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</si>
  <si>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</si>
  <si>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</si>
  <si>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</si>
  <si>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</si>
  <si>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</si>
  <si>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</si>
  <si>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</si>
  <si>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</si>
  <si>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</si>
  <si>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</si>
  <si>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</si>
  <si>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</si>
  <si>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</si>
  <si>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</si>
  <si>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</si>
  <si>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</si>
  <si>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</si>
  <si>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</si>
  <si>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</si>
  <si>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</si>
  <si>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</si>
  <si>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</si>
  <si>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</si>
  <si>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</si>
  <si>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</si>
  <si>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</si>
  <si>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</si>
  <si>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</si>
  <si>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</si>
  <si>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</si>
  <si>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</si>
  <si>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</si>
  <si>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</si>
  <si>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</si>
  <si>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</si>
  <si>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</si>
  <si>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</si>
  <si>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</si>
  <si>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</si>
  <si>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</si>
  <si>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</si>
  <si>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</si>
  <si>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</si>
  <si>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</si>
  <si>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</si>
  <si>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</si>
  <si>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</si>
  <si>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</si>
  <si>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</si>
  <si>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</si>
  <si>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</si>
  <si>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</si>
  <si>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</si>
  <si>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</si>
  <si>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</si>
  <si>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</si>
  <si>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</si>
  <si>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</si>
  <si>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</si>
  <si>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</si>
  <si>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</si>
  <si>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</si>
  <si>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</si>
  <si>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</si>
  <si>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</si>
  <si>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</si>
  <si>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</si>
  <si>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</si>
  <si>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</si>
  <si>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</si>
  <si>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</si>
  <si>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</si>
  <si>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</si>
  <si>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</si>
  <si>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</si>
  <si>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</si>
  <si>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</si>
  <si>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</si>
  <si>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</si>
  <si>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</si>
  <si>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</si>
  <si>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</si>
  <si>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</si>
  <si>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</si>
  <si>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</si>
  <si>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</si>
  <si>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</si>
  <si>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</si>
  <si>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</si>
  <si>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</si>
  <si>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</si>
  <si>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</si>
  <si>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</si>
  <si>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</si>
  <si>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</si>
  <si>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</si>
  <si>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</si>
  <si>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</si>
  <si>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</si>
  <si>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</si>
  <si>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</si>
  <si>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</si>
  <si>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</si>
  <si>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</si>
  <si>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</si>
  <si>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</si>
  <si>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</si>
  <si>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</si>
  <si>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</si>
  <si>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</si>
  <si>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</si>
  <si>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</si>
  <si>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</si>
  <si>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</si>
  <si>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</si>
  <si>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</si>
  <si>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</si>
  <si>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</si>
  <si>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</si>
  <si>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</si>
  <si>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</si>
  <si>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</si>
  <si>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</si>
  <si>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</si>
  <si>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</si>
  <si>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</si>
  <si>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</si>
  <si>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</si>
  <si>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</si>
  <si>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</si>
  <si>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</si>
  <si>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</si>
  <si>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</si>
  <si>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</si>
  <si>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</si>
  <si>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</si>
  <si>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</si>
  <si>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</si>
  <si>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</si>
  <si>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</si>
  <si>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</si>
  <si>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</si>
  <si>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</si>
  <si>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</si>
  <si>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</si>
  <si>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</si>
  <si>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</si>
  <si>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</si>
  <si>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</si>
  <si>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</si>
  <si>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</si>
  <si>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</si>
  <si>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</si>
  <si>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</si>
  <si>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</si>
  <si>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</si>
  <si>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</si>
  <si>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</si>
  <si>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</si>
  <si>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</si>
  <si>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</si>
  <si>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</si>
  <si>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</si>
  <si>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</si>
  <si>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</si>
  <si>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</si>
  <si>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</si>
  <si>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</si>
  <si>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</si>
  <si>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</si>
  <si>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</si>
  <si>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</si>
  <si>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</si>
  <si>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</si>
  <si>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</si>
  <si>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</si>
  <si>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</si>
  <si>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</si>
  <si>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</si>
  <si>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</si>
  <si>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</si>
  <si>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</si>
  <si>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</si>
  <si>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</si>
  <si>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</si>
  <si>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</si>
  <si>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</si>
  <si>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</si>
  <si>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</si>
  <si>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</si>
  <si>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</si>
  <si>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</si>
  <si>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</si>
  <si>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</si>
  <si>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</si>
  <si>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</si>
  <si>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</si>
  <si>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</si>
  <si>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</si>
  <si>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</si>
  <si>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</si>
  <si>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</si>
  <si>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</si>
  <si>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</si>
  <si>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</si>
  <si>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</si>
  <si>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</si>
  <si>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</si>
  <si>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</si>
  <si>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</si>
  <si>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</si>
  <si>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</si>
  <si>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</si>
  <si>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</si>
  <si>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</si>
  <si>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</si>
  <si>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</si>
  <si>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</si>
  <si>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</si>
  <si>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</si>
  <si>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</si>
  <si>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</si>
  <si>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</si>
  <si>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</si>
  <si>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</si>
  <si>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</si>
  <si>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</si>
  <si>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</si>
  <si>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</si>
  <si>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</si>
  <si>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</si>
  <si>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</si>
  <si>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</si>
  <si>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</si>
  <si>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</si>
  <si>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</si>
  <si>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</si>
  <si>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</si>
  <si>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</si>
  <si>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</si>
  <si>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</si>
  <si>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</si>
  <si>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</si>
  <si>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</si>
  <si>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</si>
  <si>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</si>
  <si>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</si>
  <si>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</si>
  <si>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</si>
  <si>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</si>
  <si>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</si>
  <si>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</si>
  <si>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</si>
  <si>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</si>
  <si>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</si>
  <si>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</si>
  <si>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</si>
  <si>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</si>
  <si>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</si>
  <si>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</si>
  <si>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</si>
  <si>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</si>
  <si>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</si>
  <si>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</si>
  <si>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</si>
  <si>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</si>
  <si>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</si>
  <si>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</si>
  <si>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</si>
  <si>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</si>
  <si>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</si>
  <si>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</si>
  <si>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</si>
  <si>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</si>
  <si>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</si>
  <si>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</si>
  <si>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</si>
  <si>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</si>
  <si>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</si>
  <si>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</si>
  <si>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</si>
  <si>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</si>
  <si>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</si>
  <si>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</si>
  <si>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</si>
  <si>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</si>
  <si>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</si>
  <si>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</si>
  <si>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</si>
  <si>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</si>
  <si>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</si>
  <si>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</si>
  <si>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</si>
  <si>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</si>
  <si>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</si>
  <si>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</si>
  <si>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</si>
  <si>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</si>
  <si>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</si>
  <si>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</si>
  <si>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</si>
  <si>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</si>
  <si>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</si>
  <si>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</si>
  <si>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</si>
  <si>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</si>
  <si>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</si>
  <si>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</si>
  <si>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</si>
  <si>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</si>
  <si>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</si>
  <si>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</si>
  <si>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</si>
  <si>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</si>
  <si>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</si>
  <si>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</si>
  <si>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</si>
  <si>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</si>
  <si>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</si>
  <si>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</si>
  <si>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</si>
  <si>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</si>
  <si>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</si>
  <si>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</si>
  <si>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</si>
  <si>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</si>
  <si>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</si>
  <si>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</si>
  <si>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</si>
  <si>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</si>
  <si>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</si>
  <si>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</si>
  <si>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</si>
  <si>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</si>
  <si>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</si>
  <si>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</si>
  <si>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</si>
  <si>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</si>
  <si>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</si>
  <si>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</si>
  <si>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</si>
  <si>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</si>
  <si>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</si>
  <si>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</si>
  <si>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</si>
  <si>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</si>
  <si>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</si>
  <si>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</si>
  <si>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</si>
  <si>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</si>
  <si>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</si>
  <si>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</si>
  <si>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</si>
  <si>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</si>
  <si>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</si>
  <si>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</si>
  <si>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</si>
  <si>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</si>
  <si>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</si>
  <si>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</si>
  <si>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</si>
  <si>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</si>
  <si>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</si>
  <si>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</si>
  <si>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</si>
  <si>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</si>
  <si>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</si>
  <si>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</si>
  <si>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</si>
  <si>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</si>
  <si>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</si>
  <si>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</si>
  <si>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</si>
  <si>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</si>
  <si>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</si>
  <si>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</si>
  <si>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</si>
  <si>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</si>
  <si>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</si>
  <si>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</si>
  <si>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</si>
  <si>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</si>
  <si>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</si>
  <si>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</si>
  <si>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</si>
  <si>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</si>
  <si>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</si>
  <si>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</si>
  <si>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</si>
  <si>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</si>
  <si>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</si>
  <si>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</si>
  <si>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</si>
  <si>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</si>
  <si>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</si>
  <si>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</si>
  <si>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</si>
  <si>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</si>
  <si>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</si>
  <si>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</si>
  <si>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</si>
  <si>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</si>
  <si>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</si>
  <si>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</si>
  <si>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</si>
  <si>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</si>
  <si>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</si>
  <si>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</si>
  <si>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</si>
  <si>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</si>
  <si>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</si>
  <si>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</si>
  <si>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</si>
  <si>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</si>
  <si>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</si>
  <si>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</si>
  <si>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</si>
  <si>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</si>
  <si>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</si>
  <si>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</si>
  <si>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</si>
  <si>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</si>
  <si>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</si>
  <si>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</si>
  <si>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</si>
  <si>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</si>
  <si>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</si>
  <si>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</si>
  <si>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</si>
  <si>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</si>
  <si>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</si>
  <si>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</si>
  <si>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</si>
  <si>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</si>
  <si>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</si>
  <si>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</si>
  <si>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</si>
  <si>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</si>
  <si>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</si>
  <si>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</si>
  <si>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</si>
  <si>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</si>
  <si>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</si>
  <si>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</si>
  <si>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</si>
  <si>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</si>
  <si>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</si>
  <si>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</si>
  <si>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</si>
  <si>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</si>
  <si>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</si>
  <si>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</si>
  <si>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</si>
  <si>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</si>
  <si>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</si>
  <si>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</si>
  <si>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</si>
  <si>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</si>
  <si>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</si>
  <si>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</si>
  <si>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</si>
  <si>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</si>
  <si>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</si>
  <si>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</si>
  <si>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</si>
  <si>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</si>
  <si>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</si>
  <si>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</si>
  <si>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</si>
  <si>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</si>
  <si>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</si>
  <si>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</si>
  <si>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</si>
  <si>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</si>
  <si>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</si>
  <si>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</si>
  <si>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</si>
  <si>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</si>
  <si>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</si>
  <si>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</si>
  <si>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</si>
  <si>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</si>
  <si>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</si>
  <si>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</si>
  <si>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</si>
  <si>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</si>
  <si>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</si>
  <si>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</si>
  <si>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</si>
  <si>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</si>
  <si>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</si>
  <si>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</si>
  <si>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</si>
  <si>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</si>
  <si>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</si>
  <si>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</si>
  <si>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</si>
  <si>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</si>
  <si>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</si>
  <si>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</si>
  <si>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</si>
  <si>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</si>
  <si>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</si>
  <si>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</si>
  <si>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</si>
  <si>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</si>
  <si>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</si>
  <si>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</si>
  <si>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</si>
  <si>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</si>
  <si>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</si>
  <si>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</si>
  <si>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</si>
  <si>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</si>
  <si>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</si>
  <si>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</si>
  <si>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</si>
  <si>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</si>
  <si>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</si>
  <si>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</si>
  <si>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</si>
  <si>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</si>
  <si>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</si>
  <si>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</si>
  <si>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</si>
  <si>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</si>
  <si>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</si>
  <si>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</si>
  <si>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</si>
  <si>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</si>
  <si>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</si>
  <si>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</si>
  <si>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</si>
  <si>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</si>
  <si>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</si>
  <si>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</si>
  <si>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</si>
  <si>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</si>
  <si>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</si>
  <si>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</si>
  <si>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</si>
  <si>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</si>
  <si>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</si>
  <si>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</si>
  <si>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</si>
  <si>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</si>
  <si>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</si>
  <si>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</si>
  <si>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</si>
  <si>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</si>
  <si>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</si>
  <si>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</si>
  <si>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</si>
  <si>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</si>
  <si>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</si>
  <si>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</si>
  <si>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</si>
  <si>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</si>
  <si>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</si>
  <si>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</si>
  <si>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</si>
  <si>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</si>
  <si>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</si>
  <si>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</si>
  <si>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</si>
  <si>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</si>
  <si>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</si>
  <si>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</si>
  <si>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</si>
  <si>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</si>
  <si>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</si>
  <si>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</si>
  <si>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</si>
  <si>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</si>
  <si>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</si>
  <si>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</si>
  <si>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</si>
  <si>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</si>
  <si>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</si>
  <si>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</si>
  <si>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</si>
  <si>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</si>
  <si>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</si>
  <si>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</si>
  <si>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</si>
  <si>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</si>
  <si>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</si>
  <si>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</si>
  <si>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</si>
  <si>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</si>
  <si>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</si>
  <si>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</si>
  <si>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</si>
  <si>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</si>
  <si>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</si>
  <si>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</si>
  <si>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</si>
  <si>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</si>
  <si>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</si>
  <si>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</si>
  <si>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</si>
  <si>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</si>
  <si>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</si>
  <si>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</si>
  <si>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</si>
  <si>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</si>
  <si>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</si>
  <si>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</si>
  <si>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</si>
  <si>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</si>
  <si>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</si>
  <si>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</si>
  <si>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</si>
  <si>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</si>
  <si>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</si>
  <si>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</si>
  <si>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</si>
  <si>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</si>
  <si>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</si>
  <si>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</si>
  <si>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</si>
  <si>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</si>
  <si>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</si>
  <si>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</si>
  <si>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</si>
  <si>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</si>
  <si>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</si>
  <si>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</si>
  <si>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</si>
  <si>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</si>
  <si>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</si>
  <si>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</si>
  <si>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</si>
  <si>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</si>
  <si>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</si>
  <si>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</si>
  <si>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</si>
  <si>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</si>
  <si>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</si>
  <si>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</si>
  <si>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</si>
  <si>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</si>
  <si>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</si>
  <si>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</si>
  <si>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</si>
  <si>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</si>
  <si>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</si>
  <si>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</si>
  <si>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</si>
  <si>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</si>
  <si>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</si>
  <si>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</si>
  <si>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</si>
  <si>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</si>
  <si>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</si>
  <si>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</si>
  <si>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</si>
  <si>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</si>
  <si>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</si>
  <si>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</si>
  <si>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</si>
  <si>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</si>
  <si>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</si>
  <si>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</si>
  <si>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</si>
  <si>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</si>
  <si>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</si>
  <si>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</si>
  <si>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</si>
  <si>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</si>
  <si>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</si>
  <si>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</si>
  <si>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</si>
  <si>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</si>
  <si>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</si>
  <si>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</si>
  <si>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</si>
  <si>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</si>
  <si>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</si>
  <si>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</si>
  <si>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</si>
  <si>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</si>
  <si>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</si>
  <si>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</si>
  <si>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</si>
  <si>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</si>
  <si>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</si>
  <si>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</si>
  <si>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</si>
  <si>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</si>
  <si>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</si>
  <si>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</si>
  <si>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</si>
  <si>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</si>
  <si>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</si>
  <si>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</si>
  <si>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</si>
  <si>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</si>
  <si>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</si>
  <si>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</si>
  <si>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</si>
  <si>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</si>
  <si>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</si>
  <si>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</si>
  <si>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</si>
  <si>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</si>
  <si>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</si>
  <si>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</si>
  <si>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</si>
  <si>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</si>
  <si>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</si>
  <si>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</si>
  <si>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</si>
  <si>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</si>
  <si>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</si>
  <si>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</si>
  <si>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</si>
  <si>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</si>
  <si>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</si>
  <si>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</si>
  <si>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</si>
  <si>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</si>
  <si>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</si>
  <si>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</si>
  <si>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</si>
  <si>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</si>
  <si>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</si>
  <si>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</si>
  <si>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</si>
  <si>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</si>
  <si>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</si>
  <si>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</si>
  <si>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</si>
  <si>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</si>
  <si>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</si>
  <si>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</si>
  <si>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</si>
  <si>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</si>
  <si>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</si>
  <si>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</si>
  <si>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</si>
  <si>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</si>
  <si>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</si>
  <si>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</si>
  <si>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</si>
  <si>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</si>
  <si>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</si>
  <si>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</si>
  <si>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</si>
  <si>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</si>
  <si>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</si>
  <si>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</si>
  <si>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</si>
  <si>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</si>
  <si>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</si>
  <si>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</si>
  <si>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</si>
  <si>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</si>
  <si>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</si>
  <si>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</si>
  <si>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</si>
  <si>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</si>
  <si>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</si>
  <si>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</si>
  <si>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</si>
  <si>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</si>
  <si>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</si>
  <si>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</si>
  <si>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</si>
  <si>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</si>
  <si>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</si>
  <si>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</si>
  <si>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</si>
  <si>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</si>
  <si>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</si>
  <si>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</si>
  <si>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</si>
  <si>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</si>
  <si>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</si>
  <si>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</si>
  <si>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</si>
  <si>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</si>
  <si>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</si>
  <si>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</si>
  <si>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</si>
  <si>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</si>
  <si>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</si>
  <si>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</si>
  <si>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</si>
  <si>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</si>
  <si>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</si>
  <si>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</si>
  <si>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</si>
  <si>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</si>
  <si>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</si>
  <si>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</si>
  <si>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</si>
  <si>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</si>
  <si>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</si>
  <si>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</si>
  <si>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</si>
  <si>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</si>
  <si>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</si>
  <si>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</si>
  <si>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</si>
  <si>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</si>
  <si>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</si>
  <si>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</si>
  <si>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</si>
  <si>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</si>
  <si>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</si>
  <si>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</si>
  <si>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</si>
  <si>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</si>
  <si>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</si>
  <si>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</si>
  <si>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</si>
  <si>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</si>
  <si>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</si>
  <si>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</si>
  <si>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</si>
  <si>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</si>
  <si>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</si>
  <si>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</si>
  <si>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</si>
  <si>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</si>
  <si>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</si>
  <si>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</si>
  <si>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</si>
  <si>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</si>
  <si>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</si>
  <si>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</si>
  <si>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</si>
  <si>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</si>
  <si>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</si>
  <si>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</si>
  <si>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</si>
  <si>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</si>
  <si>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</si>
  <si>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</si>
  <si>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</si>
  <si>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</si>
  <si>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</si>
  <si>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</si>
  <si>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</si>
  <si>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</si>
  <si>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</si>
  <si>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</si>
  <si>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</si>
  <si>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</si>
  <si>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</si>
  <si>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</si>
  <si>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</si>
  <si>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</si>
  <si>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</si>
  <si>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</si>
  <si>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</si>
  <si>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</si>
  <si>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</si>
  <si>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</si>
  <si>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</si>
  <si>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</si>
  <si>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</si>
  <si>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</si>
  <si>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</si>
  <si>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</si>
  <si>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</si>
  <si>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</si>
  <si>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</si>
  <si>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</si>
  <si>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</si>
  <si>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</si>
  <si>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</si>
  <si>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</si>
  <si>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</si>
  <si>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</si>
  <si>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</si>
  <si>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</si>
  <si>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</si>
  <si>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</si>
  <si>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</si>
  <si>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</si>
  <si>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</si>
  <si>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</si>
  <si>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</si>
  <si>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</si>
  <si>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</si>
  <si>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</si>
  <si>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</si>
  <si>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</si>
  <si>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</si>
  <si>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</si>
  <si>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</si>
  <si>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</si>
  <si>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</si>
  <si>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</si>
  <si>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</si>
  <si>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</si>
  <si>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</si>
  <si>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</si>
  <si>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</si>
  <si>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</si>
  <si>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</si>
  <si>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</si>
  <si>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</si>
  <si>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</si>
  <si>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</si>
  <si>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</si>
  <si>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</si>
  <si>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</si>
  <si>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</si>
  <si>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</si>
  <si>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</si>
  <si>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</si>
  <si>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</si>
  <si>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</si>
  <si>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</si>
  <si>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</si>
  <si>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</si>
  <si>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</si>
  <si>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</si>
  <si>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</si>
  <si>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</si>
  <si>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</si>
  <si>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</si>
  <si>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</si>
  <si>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</si>
  <si>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</si>
  <si>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</si>
  <si>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</si>
  <si>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</si>
  <si>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</si>
  <si>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</si>
  <si>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</si>
  <si>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</si>
  <si>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</si>
  <si>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</si>
  <si>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</si>
  <si>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</si>
  <si>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</si>
  <si>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</si>
  <si>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</si>
  <si>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</si>
  <si>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</si>
  <si>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</si>
  <si>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</si>
  <si>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</si>
  <si>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</si>
  <si>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</si>
  <si>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</si>
  <si>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</si>
  <si>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</si>
  <si>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</si>
  <si>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</si>
  <si>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</si>
  <si>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</si>
  <si>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</si>
  <si>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</si>
  <si>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</si>
  <si>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</si>
  <si>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</si>
  <si>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</si>
  <si>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</si>
  <si>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</si>
  <si>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</si>
  <si>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</si>
  <si>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</si>
  <si>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</si>
  <si>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</si>
  <si>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</si>
  <si>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</si>
  <si>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</si>
  <si>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</si>
  <si>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</si>
  <si>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</si>
  <si>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</si>
  <si>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</si>
  <si>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</si>
  <si>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</si>
  <si>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</si>
  <si>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</si>
  <si>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</si>
  <si>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</si>
  <si>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</si>
  <si>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</si>
  <si>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</si>
  <si>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</si>
  <si>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</si>
  <si>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</si>
  <si>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</si>
  <si>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</si>
  <si>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</si>
  <si>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</si>
  <si>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</si>
  <si>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</si>
  <si>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</si>
  <si>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</si>
  <si>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</si>
  <si>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</si>
  <si>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</si>
  <si>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</si>
  <si>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</si>
  <si>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</si>
  <si>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</si>
  <si>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</si>
  <si>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</si>
  <si>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</si>
  <si>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</si>
  <si>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</si>
  <si>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</si>
  <si>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</si>
  <si>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</si>
  <si>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</si>
  <si>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</si>
  <si>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</si>
  <si>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</si>
  <si>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</si>
  <si>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</si>
  <si>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</si>
  <si>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</si>
  <si>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</si>
  <si>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</si>
  <si>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</si>
  <si>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</si>
  <si>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</si>
  <si>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</si>
  <si>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</si>
  <si>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</si>
  <si>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</si>
  <si>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</si>
  <si>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</si>
  <si>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</si>
  <si>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</si>
  <si>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</si>
  <si>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</si>
  <si>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</si>
  <si>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</si>
  <si>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</si>
  <si>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</si>
  <si>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</si>
  <si>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</si>
  <si>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</si>
  <si>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</si>
  <si>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</si>
  <si>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</si>
  <si>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</si>
  <si>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</si>
  <si>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</si>
  <si>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</si>
  <si>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</si>
  <si>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</si>
  <si>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</si>
  <si>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</si>
  <si>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</si>
  <si>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</si>
  <si>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</si>
  <si>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</si>
  <si>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</si>
  <si>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</si>
  <si>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</si>
  <si>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</si>
  <si>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</si>
  <si>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</si>
  <si>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</si>
  <si>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</si>
  <si>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</si>
  <si>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</si>
  <si>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</si>
  <si>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</si>
  <si>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</si>
  <si>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</si>
  <si>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</si>
  <si>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</si>
  <si>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</si>
  <si>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</si>
  <si>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</si>
  <si>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</si>
  <si>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</si>
  <si>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</si>
  <si>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</si>
  <si>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</si>
  <si>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</si>
  <si>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</si>
  <si>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</si>
  <si>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</si>
  <si>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</si>
  <si>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</si>
  <si>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</si>
  <si>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</si>
  <si>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</si>
  <si>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</si>
  <si>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</si>
  <si>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</si>
  <si>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</si>
  <si>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</si>
  <si>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</si>
  <si>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</si>
  <si>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</si>
  <si>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</si>
  <si>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</si>
  <si>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</si>
  <si>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</si>
  <si>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</si>
  <si>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</si>
  <si>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</si>
  <si>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</si>
  <si>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</si>
  <si>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</si>
  <si>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</si>
  <si>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</si>
  <si>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</si>
  <si>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</si>
  <si>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</si>
  <si>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</si>
  <si>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</si>
  <si>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</si>
  <si>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</si>
  <si>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</si>
  <si>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</si>
  <si>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</si>
  <si>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</si>
  <si>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</si>
  <si>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</si>
  <si>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</si>
  <si>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</si>
  <si>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</si>
  <si>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</si>
  <si>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</si>
  <si>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</si>
  <si>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</si>
  <si>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</si>
  <si>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</si>
  <si>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</si>
  <si>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</si>
  <si>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</si>
  <si>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</si>
  <si>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</si>
  <si>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</si>
  <si>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</si>
  <si>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</si>
  <si>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</si>
  <si>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</si>
  <si>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</si>
  <si>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</si>
  <si>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</si>
  <si>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</si>
  <si>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</si>
  <si>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</si>
  <si>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</si>
  <si>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</si>
  <si>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</si>
  <si>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</si>
  <si>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</si>
  <si>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</si>
  <si>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</si>
  <si>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</si>
  <si>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</si>
  <si>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</si>
  <si>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</si>
  <si>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</si>
  <si>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</si>
  <si>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</si>
  <si>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</si>
  <si>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</si>
  <si>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</si>
  <si>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</si>
  <si>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</si>
  <si>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</si>
  <si>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</si>
  <si>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</si>
  <si>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</si>
  <si>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</si>
  <si>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</si>
  <si>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</si>
  <si>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</si>
  <si>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</si>
  <si>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</si>
  <si>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</si>
  <si>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</si>
  <si>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</si>
  <si>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</si>
  <si>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</si>
  <si>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</si>
  <si>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</si>
  <si>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</si>
  <si>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</si>
  <si>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</si>
  <si>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</si>
  <si>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</si>
  <si>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</si>
  <si>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</si>
  <si>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</si>
  <si>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</si>
  <si>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</si>
  <si>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</si>
  <si>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</si>
  <si>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</si>
  <si>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</si>
  <si>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</si>
  <si>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</si>
  <si>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</si>
  <si>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</si>
  <si>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</si>
  <si>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</si>
  <si>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</si>
  <si>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</si>
  <si>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</si>
  <si>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</si>
  <si>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</si>
  <si>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</si>
  <si>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</si>
  <si>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</si>
  <si>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</si>
  <si>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</si>
  <si>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</si>
  <si>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</si>
  <si>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</si>
  <si>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</si>
  <si>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</si>
  <si>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</si>
  <si>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</si>
  <si>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</si>
  <si>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</si>
  <si>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</si>
  <si>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</si>
  <si>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</si>
  <si>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</si>
  <si>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</si>
  <si>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</si>
  <si>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</si>
  <si>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</si>
  <si>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</si>
  <si>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</si>
  <si>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</si>
  <si>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</si>
  <si>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</si>
  <si>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</si>
  <si>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</si>
  <si>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</si>
  <si>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</si>
  <si>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</si>
  <si>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</si>
  <si>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</si>
  <si>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</si>
  <si>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</si>
  <si>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</si>
  <si>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</si>
  <si>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</si>
  <si>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</si>
  <si>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</si>
  <si>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</si>
  <si>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</si>
  <si>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</si>
  <si>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</si>
  <si>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</si>
  <si>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</si>
  <si>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</si>
  <si>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</si>
  <si>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</si>
  <si>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</si>
  <si>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</si>
  <si>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</si>
  <si>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</si>
  <si>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</si>
  <si>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</si>
  <si>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</si>
  <si>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</si>
  <si>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</si>
  <si>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</si>
  <si>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</si>
  <si>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</si>
  <si>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</si>
  <si>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</si>
  <si>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</si>
  <si>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</si>
  <si>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</si>
  <si>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</si>
  <si>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</si>
  <si>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</si>
  <si>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</si>
  <si>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</si>
  <si>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</si>
  <si>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</si>
  <si>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</si>
  <si>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</si>
  <si>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</si>
  <si>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</si>
  <si>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</si>
  <si>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</si>
  <si>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</si>
  <si>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</si>
  <si>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</si>
  <si>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</si>
  <si>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</si>
  <si>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</si>
  <si>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</si>
  <si>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</si>
  <si>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</si>
  <si>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</si>
  <si>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</si>
  <si>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</si>
  <si>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</si>
  <si>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</si>
  <si>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</si>
  <si>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</si>
  <si>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</si>
  <si>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</si>
  <si>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</si>
  <si>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</si>
  <si>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</si>
  <si>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</si>
  <si>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</si>
  <si>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</si>
  <si>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</si>
  <si>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</si>
  <si>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</si>
  <si>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</si>
  <si>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</si>
  <si>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</si>
  <si>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</si>
  <si>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</si>
  <si>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</si>
  <si>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</si>
  <si>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</si>
  <si>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</si>
  <si>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</si>
  <si>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</si>
  <si>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</si>
  <si>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</si>
  <si>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</si>
  <si>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</si>
  <si>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</si>
  <si>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</si>
  <si>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</si>
  <si>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</si>
  <si>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</si>
  <si>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</si>
  <si>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</si>
  <si>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</si>
  <si>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</si>
  <si>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</si>
  <si>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</si>
  <si>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</si>
  <si>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</si>
  <si>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</si>
  <si>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</si>
  <si>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</si>
  <si>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</si>
  <si>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</si>
  <si>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</si>
  <si>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</si>
  <si>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</si>
  <si>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</si>
  <si>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</si>
  <si>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</si>
  <si>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</si>
  <si>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</si>
  <si>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</si>
  <si>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</si>
  <si>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</si>
  <si>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</si>
  <si>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</si>
  <si>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</si>
  <si>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</si>
  <si>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</si>
  <si>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</si>
  <si>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</si>
  <si>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</si>
  <si>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</si>
  <si>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</si>
  <si>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</si>
  <si>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</si>
  <si>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</si>
  <si>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</si>
  <si>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</si>
  <si>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</si>
  <si>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</si>
  <si>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</si>
  <si>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</si>
  <si>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</si>
  <si>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</si>
  <si>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</si>
  <si>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</si>
  <si>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</si>
  <si>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</si>
  <si>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</si>
  <si>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</si>
  <si>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</si>
  <si>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</si>
  <si>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</si>
  <si>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</si>
  <si>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</si>
  <si>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</si>
  <si>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</si>
  <si>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</si>
  <si>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</si>
  <si>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</si>
  <si>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</si>
  <si>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</si>
  <si>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</si>
  <si>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</si>
  <si>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</si>
  <si>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</si>
  <si>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</si>
  <si>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</si>
  <si>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</si>
  <si>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</si>
  <si>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</si>
  <si>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</si>
  <si>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</si>
  <si>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</si>
  <si>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</si>
  <si>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</si>
  <si>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</si>
  <si>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</si>
  <si>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</si>
  <si>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</si>
  <si>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</si>
  <si>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</si>
  <si>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</si>
  <si>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</si>
  <si>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</si>
  <si>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</si>
  <si>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</si>
  <si>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</si>
  <si>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</si>
  <si>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</si>
  <si>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</si>
  <si>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</si>
  <si>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</si>
  <si>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</si>
  <si>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</si>
  <si>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</si>
  <si>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</si>
  <si>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</si>
  <si>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</si>
  <si>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</si>
  <si>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</si>
  <si>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</si>
  <si>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</si>
  <si>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</si>
  <si>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</si>
  <si>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</si>
  <si>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</si>
  <si>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</si>
  <si>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</si>
  <si>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</si>
  <si>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</si>
  <si>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</si>
  <si>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</si>
  <si>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</si>
  <si>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</si>
  <si>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</si>
  <si>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</si>
  <si>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</si>
  <si>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</si>
  <si>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</si>
  <si>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</si>
  <si>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</si>
  <si>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</si>
  <si>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</si>
  <si>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</si>
  <si>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</si>
  <si>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</si>
  <si>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</si>
  <si>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</si>
  <si>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</si>
  <si>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</si>
  <si>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</si>
  <si>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</si>
  <si>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</si>
  <si>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</si>
  <si>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</si>
  <si>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</si>
  <si>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</si>
  <si>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</si>
  <si>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</si>
  <si>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</si>
  <si>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</si>
  <si>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</si>
  <si>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</si>
  <si>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</si>
  <si>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</si>
  <si>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</si>
  <si>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</si>
  <si>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</si>
  <si>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</si>
  <si>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</si>
  <si>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</si>
  <si>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</si>
  <si>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</si>
  <si>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</si>
  <si>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</si>
  <si>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</si>
  <si>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</si>
  <si>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</si>
  <si>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</si>
  <si>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</si>
  <si>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</si>
  <si>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</si>
  <si>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</si>
  <si>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</si>
  <si>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</si>
  <si>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</si>
  <si>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</si>
  <si>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</si>
  <si>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</si>
  <si>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</si>
  <si>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</si>
  <si>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</si>
  <si>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</si>
  <si>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</si>
  <si>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</si>
  <si>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</si>
  <si>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</si>
  <si>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</si>
  <si>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</si>
  <si>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</si>
  <si>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</si>
  <si>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</si>
  <si>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</si>
  <si>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</si>
  <si>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</si>
  <si>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</si>
  <si>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</si>
  <si>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</si>
  <si>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</si>
  <si>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</si>
  <si>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</si>
  <si>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</si>
  <si>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</si>
  <si>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</si>
  <si>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</si>
  <si>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</si>
  <si>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</si>
  <si>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</si>
  <si>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</si>
  <si>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</si>
  <si>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</si>
  <si>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</si>
  <si>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</si>
  <si>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</si>
  <si>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</si>
  <si>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</si>
  <si>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</si>
  <si>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</si>
  <si>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</si>
  <si>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</si>
  <si>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</si>
  <si>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</si>
  <si>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</si>
  <si>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</si>
  <si>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</si>
  <si>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</si>
  <si>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</si>
  <si>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</si>
  <si>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</si>
  <si>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</si>
  <si>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</si>
  <si>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</si>
  <si>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</si>
  <si>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</si>
  <si>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</si>
  <si>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</si>
  <si>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</si>
  <si>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</si>
  <si>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</si>
  <si>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</si>
  <si>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</si>
  <si>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</si>
  <si>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</si>
  <si>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</si>
  <si>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</si>
  <si>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</si>
  <si>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</si>
  <si>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</si>
  <si>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</si>
  <si>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</si>
  <si>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</si>
  <si>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</si>
  <si>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</si>
  <si>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</si>
  <si>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</si>
  <si>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</si>
  <si>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</si>
  <si>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</si>
  <si>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</si>
  <si>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</si>
  <si>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</si>
  <si>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</si>
  <si>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</si>
  <si>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</si>
  <si>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</si>
  <si>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</si>
  <si>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</si>
  <si>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</si>
  <si>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</si>
  <si>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</si>
  <si>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</si>
  <si>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</si>
  <si>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</si>
  <si>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</si>
  <si>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</si>
  <si>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</si>
  <si>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</si>
  <si>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</si>
  <si>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</si>
  <si>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</si>
  <si>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</si>
  <si>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</si>
  <si>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</si>
  <si>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</si>
  <si>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</si>
  <si>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</si>
  <si>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</si>
  <si>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</si>
  <si>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</si>
  <si>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</si>
  <si>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</si>
  <si>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</si>
  <si>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</si>
  <si>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</si>
  <si>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</si>
  <si>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</si>
  <si>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</si>
  <si>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</si>
  <si>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</si>
  <si>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</si>
  <si>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</si>
  <si>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</si>
  <si>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</si>
  <si>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</si>
  <si>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</si>
  <si>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</si>
  <si>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</si>
  <si>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</si>
  <si>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</si>
  <si>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</si>
  <si>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</si>
  <si>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</si>
  <si>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</si>
  <si>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</si>
  <si>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</si>
  <si>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</si>
  <si>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</si>
  <si>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</si>
  <si>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</si>
  <si>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</si>
  <si>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</si>
  <si>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</si>
  <si>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</si>
  <si>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</si>
  <si>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</si>
  <si>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</si>
  <si>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</si>
  <si>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</si>
  <si>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</si>
  <si>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</si>
  <si>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</si>
  <si>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</si>
  <si>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</si>
  <si>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</si>
  <si>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</si>
  <si>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</si>
  <si>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</si>
  <si>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</si>
  <si>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</si>
  <si>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</si>
  <si>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</si>
  <si>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</si>
  <si>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</si>
  <si>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</si>
  <si>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</si>
  <si>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</si>
  <si>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</si>
  <si>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</si>
  <si>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</si>
  <si>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</si>
  <si>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</si>
  <si>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</si>
  <si>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</si>
  <si>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</si>
  <si>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</si>
  <si>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</si>
  <si>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</si>
  <si>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</si>
  <si>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</si>
  <si>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</si>
  <si>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</si>
  <si>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</si>
  <si>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</si>
  <si>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</si>
  <si>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</si>
  <si>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</si>
  <si>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</si>
  <si>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</si>
  <si>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</si>
  <si>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</si>
  <si>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</si>
  <si>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</si>
  <si>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</si>
  <si>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</si>
  <si>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</si>
  <si>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</si>
  <si>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</si>
  <si>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</si>
  <si>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</si>
  <si>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</si>
  <si>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</si>
  <si>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</si>
  <si>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</si>
  <si>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</si>
  <si>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</si>
  <si>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</si>
  <si>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</si>
  <si>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</si>
  <si>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</si>
  <si>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</si>
  <si>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</si>
  <si>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</si>
  <si>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</si>
  <si>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</si>
  <si>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</si>
  <si>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</si>
  <si>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</si>
  <si>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</si>
  <si>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</si>
  <si>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</si>
  <si>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</si>
  <si>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</si>
  <si>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</si>
  <si>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</si>
  <si>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</si>
  <si>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</si>
  <si>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</si>
  <si>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</si>
  <si>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</si>
  <si>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</si>
  <si>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</si>
  <si>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</si>
  <si>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</si>
  <si>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</si>
  <si>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</si>
  <si>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</si>
  <si>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</si>
  <si>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</si>
  <si>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</si>
  <si>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</si>
  <si>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</si>
  <si>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</si>
  <si>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</si>
  <si>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</si>
  <si>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</si>
  <si>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</si>
  <si>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</si>
  <si>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</si>
  <si>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</si>
  <si>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</si>
  <si>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</si>
  <si>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</si>
  <si>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</si>
  <si>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</si>
  <si>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</si>
  <si>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</si>
  <si>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</si>
  <si>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</si>
  <si>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</si>
  <si>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</si>
  <si>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</si>
  <si>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</si>
  <si>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</si>
  <si>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</si>
  <si>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</si>
  <si>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</si>
  <si>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</si>
  <si>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</si>
  <si>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</si>
  <si>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</si>
  <si>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</si>
  <si>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</si>
  <si>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</si>
  <si>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</si>
  <si>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</si>
  <si>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</si>
  <si>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</si>
  <si>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</si>
  <si>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</si>
  <si>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</si>
  <si>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</si>
  <si>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</si>
  <si>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</si>
  <si>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</si>
  <si>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</si>
  <si>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</si>
  <si>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</si>
  <si>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</si>
  <si>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</si>
  <si>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</si>
  <si>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</si>
  <si>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</si>
  <si>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</si>
  <si>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</si>
  <si>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</si>
  <si>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</si>
  <si>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</si>
  <si>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</si>
  <si>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</si>
  <si>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</si>
  <si>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</si>
  <si>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</si>
  <si>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</si>
  <si>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</si>
  <si>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</si>
  <si>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</si>
  <si>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</si>
  <si>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</si>
  <si>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</si>
  <si>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</si>
  <si>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</si>
  <si>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</si>
  <si>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</si>
  <si>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</si>
  <si>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</si>
  <si>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</si>
  <si>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</si>
  <si>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</si>
  <si>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</si>
  <si>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</si>
  <si>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</si>
  <si>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</si>
  <si>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</si>
  <si>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</si>
  <si>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</si>
  <si>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</si>
  <si>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</si>
  <si>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</si>
  <si>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</si>
  <si>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</si>
  <si>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</si>
  <si>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</si>
  <si>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</si>
  <si>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</si>
  <si>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</si>
  <si>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</si>
  <si>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</si>
  <si>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</si>
  <si>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</si>
  <si>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</si>
  <si>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</si>
  <si>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</si>
  <si>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</si>
  <si>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</si>
  <si>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</si>
  <si>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</si>
  <si>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</si>
  <si>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</si>
  <si>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</si>
  <si>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</si>
  <si>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</si>
  <si>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</si>
  <si>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</si>
  <si>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</si>
  <si>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</si>
  <si>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</si>
  <si>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</si>
  <si>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</si>
  <si>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</si>
  <si>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</si>
  <si>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</si>
  <si>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</si>
  <si>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</si>
  <si>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</si>
  <si>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</si>
  <si>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</si>
  <si>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</si>
  <si>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</si>
  <si>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</si>
  <si>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</si>
  <si>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</si>
  <si>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</si>
  <si>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</si>
  <si>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</si>
  <si>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</si>
  <si>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</si>
  <si>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</si>
  <si>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</si>
  <si>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</si>
  <si>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</si>
  <si>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</si>
  <si>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</si>
  <si>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</si>
  <si>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</si>
  <si>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</si>
  <si>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</si>
  <si>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</si>
  <si>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</si>
  <si>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</si>
  <si>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</si>
  <si>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</si>
  <si>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</si>
  <si>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</si>
  <si>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</si>
  <si>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</si>
  <si>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</si>
  <si>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</si>
  <si>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</si>
  <si>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</si>
  <si>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</si>
  <si>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</si>
  <si>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</si>
  <si>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</si>
  <si>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</si>
  <si>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</si>
  <si>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</si>
  <si>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</si>
  <si>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</si>
  <si>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</si>
  <si>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</si>
  <si>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</si>
  <si>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</si>
  <si>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</si>
  <si>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</si>
  <si>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</si>
  <si>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</si>
  <si>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</si>
  <si>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</si>
  <si>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</si>
  <si>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</si>
  <si>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</si>
  <si>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</si>
  <si>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</si>
  <si>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</si>
  <si>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</si>
  <si>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</si>
  <si>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</si>
  <si>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</si>
  <si>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</si>
  <si>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</si>
  <si>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</si>
  <si>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</si>
  <si>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</si>
  <si>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</si>
  <si>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</si>
  <si>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</si>
  <si>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</si>
  <si>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</si>
  <si>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</si>
  <si>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</si>
  <si>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</si>
  <si>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</si>
  <si>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</si>
  <si>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</si>
  <si>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</si>
  <si>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</si>
  <si>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</si>
  <si>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</si>
  <si>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</si>
  <si>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</si>
  <si>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</si>
  <si>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</si>
  <si>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</si>
  <si>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</si>
  <si>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</si>
  <si>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</si>
  <si>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</si>
  <si>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</si>
  <si>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</si>
  <si>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</si>
  <si>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</si>
  <si>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</si>
  <si>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</si>
  <si>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</si>
  <si>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</si>
  <si>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</si>
  <si>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</si>
  <si>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</si>
  <si>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</si>
  <si>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</si>
  <si>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</si>
  <si>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</si>
  <si>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</si>
  <si>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</si>
  <si>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</si>
  <si>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</si>
  <si>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</si>
  <si>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</si>
  <si>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</si>
  <si>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</si>
  <si>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</si>
  <si>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</si>
  <si>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</si>
  <si>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</si>
  <si>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</si>
  <si>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</si>
  <si>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</si>
  <si>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</si>
  <si>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</si>
  <si>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</si>
  <si>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</si>
  <si>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</si>
  <si>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</si>
  <si>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</si>
  <si>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</si>
  <si>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</si>
  <si>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</si>
  <si>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</si>
  <si>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</si>
  <si>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</si>
  <si>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</si>
  <si>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</si>
  <si>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</si>
  <si>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</si>
  <si>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</si>
  <si>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</si>
  <si>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</si>
  <si>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</si>
  <si>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</si>
  <si>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</si>
  <si>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</si>
  <si>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</si>
  <si>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</si>
  <si>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</si>
  <si>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</si>
  <si>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</si>
  <si>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</si>
  <si>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</si>
  <si>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</si>
  <si>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</si>
  <si>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</si>
  <si>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</si>
  <si>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</si>
  <si>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</si>
  <si>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</si>
  <si>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</si>
  <si>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</si>
  <si>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</si>
  <si>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</si>
  <si>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</si>
  <si>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</si>
  <si>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</si>
  <si>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</si>
  <si>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</si>
  <si>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</si>
  <si>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</si>
  <si>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</si>
  <si>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</si>
  <si>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</si>
  <si>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</si>
  <si>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</si>
  <si>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</si>
  <si>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</si>
  <si>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</si>
  <si>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</si>
  <si>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</si>
  <si>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</si>
  <si>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</si>
  <si>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</si>
  <si>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</si>
  <si>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</si>
  <si>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</si>
  <si>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</si>
  <si>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</si>
  <si>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</si>
  <si>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</si>
  <si>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</si>
  <si>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</si>
  <si>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</si>
  <si>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</si>
  <si>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</si>
  <si>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</si>
  <si>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</si>
  <si>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</si>
  <si>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</si>
  <si>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</si>
  <si>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</si>
  <si>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</si>
  <si>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</si>
  <si>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</si>
  <si>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</si>
  <si>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</si>
  <si>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</si>
  <si>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</si>
  <si>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</si>
  <si>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</si>
  <si>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</si>
  <si>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</si>
  <si>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</si>
  <si>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</si>
  <si>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</si>
  <si>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</si>
  <si>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</si>
  <si>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</si>
  <si>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</si>
  <si>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</si>
  <si>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</si>
  <si>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</si>
  <si>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</si>
  <si>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</si>
  <si>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</si>
  <si>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</si>
  <si>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</si>
  <si>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</si>
  <si>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</si>
  <si>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</si>
  <si>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</si>
  <si>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</si>
  <si>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</si>
  <si>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</si>
  <si>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</si>
  <si>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</si>
  <si>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</si>
  <si>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</si>
  <si>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</si>
  <si>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</si>
  <si>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</si>
  <si>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</si>
  <si>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</si>
  <si>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</si>
  <si>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</si>
  <si>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</si>
  <si>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</si>
  <si>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</si>
  <si>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</si>
  <si>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</si>
  <si>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</si>
  <si>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</si>
  <si>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</si>
  <si>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</si>
  <si>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</si>
  <si>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</si>
  <si>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</si>
  <si>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</si>
  <si>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</si>
  <si>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</si>
  <si>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</si>
  <si>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</si>
  <si>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</si>
  <si>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</si>
  <si>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</si>
  <si>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</si>
  <si>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</si>
  <si>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</si>
  <si>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</si>
  <si>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</si>
  <si>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</si>
  <si>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</si>
  <si>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</si>
  <si>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</si>
  <si>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</si>
  <si>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</si>
  <si>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</si>
  <si>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</si>
  <si>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</si>
  <si>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</si>
  <si>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</si>
  <si>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</si>
  <si>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</si>
  <si>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</si>
  <si>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</si>
  <si>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</si>
  <si>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</si>
  <si>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</si>
  <si>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</si>
  <si>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</si>
  <si>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</si>
  <si>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</si>
  <si>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</si>
  <si>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</si>
  <si>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</si>
  <si>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</si>
  <si>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</si>
  <si>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</si>
  <si>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</si>
  <si>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</si>
  <si>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</si>
  <si>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</si>
  <si>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</si>
  <si>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</si>
  <si>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</si>
  <si>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</si>
  <si>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</si>
  <si>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</si>
  <si>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</si>
  <si>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</si>
  <si>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</si>
  <si>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</si>
  <si>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</si>
  <si>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</si>
  <si>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</si>
  <si>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</si>
  <si>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</si>
  <si>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</si>
  <si>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</si>
  <si>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</si>
  <si>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</si>
  <si>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</si>
  <si>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</si>
  <si>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</si>
  <si>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</si>
  <si>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</si>
  <si>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</si>
  <si>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</si>
  <si>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</si>
  <si>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</si>
  <si>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</si>
  <si>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</si>
  <si>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</si>
  <si>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</si>
  <si>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</si>
  <si>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</si>
  <si>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</si>
  <si>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</si>
  <si>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</si>
  <si>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</si>
  <si>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</si>
  <si>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</si>
  <si>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</si>
  <si>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</si>
  <si>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</si>
  <si>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</si>
  <si>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</si>
  <si>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</si>
  <si>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</si>
  <si>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</si>
  <si>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</si>
  <si>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</si>
  <si>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</si>
  <si>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</si>
  <si>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</si>
  <si>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</si>
  <si>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</si>
  <si>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</si>
  <si>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</si>
  <si>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</si>
  <si>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</si>
  <si>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</si>
  <si>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</si>
  <si>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</si>
  <si>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</si>
  <si>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</si>
  <si>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</si>
  <si>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</si>
  <si>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</si>
  <si>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</si>
  <si>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</si>
  <si>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</si>
  <si>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</si>
  <si>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</si>
  <si>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</si>
  <si>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</si>
  <si>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</si>
  <si>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</si>
  <si>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</si>
  <si>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</si>
  <si>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</si>
  <si>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</si>
  <si>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</si>
  <si>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</si>
  <si>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</si>
  <si>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</si>
  <si>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</si>
  <si>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</si>
  <si>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</si>
  <si>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</si>
  <si>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</si>
  <si>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</si>
  <si>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</si>
  <si>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</si>
  <si>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</si>
  <si>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</si>
  <si>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</si>
  <si>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</si>
  <si>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</si>
  <si>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</si>
  <si>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</si>
  <si>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</si>
  <si>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</si>
  <si>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</si>
  <si>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</si>
  <si>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</si>
  <si>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</si>
  <si>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</si>
  <si>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</si>
  <si>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</si>
  <si>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</si>
  <si>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</si>
  <si>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</si>
  <si>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</si>
  <si>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</si>
  <si>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</si>
  <si>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</si>
  <si>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</si>
  <si>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</si>
  <si>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</si>
  <si>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</si>
  <si>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</si>
  <si>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</si>
  <si>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</si>
  <si>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</si>
  <si>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</si>
  <si>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</si>
  <si>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</si>
  <si>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</si>
  <si>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</si>
  <si>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</si>
  <si>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</si>
  <si>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</si>
  <si>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</si>
  <si>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</si>
  <si>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</si>
  <si>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</si>
  <si>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</si>
  <si>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</si>
  <si>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</si>
  <si>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</si>
  <si>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</si>
  <si>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</si>
  <si>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</si>
  <si>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</si>
  <si>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</si>
  <si>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</si>
  <si>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</si>
  <si>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</si>
  <si>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</si>
  <si>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</si>
  <si>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</si>
  <si>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</si>
  <si>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</si>
  <si>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</si>
  <si>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</si>
  <si>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</si>
  <si>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</si>
  <si>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</si>
  <si>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</si>
  <si>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</si>
  <si>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</si>
  <si>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</si>
  <si>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</si>
  <si>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</si>
  <si>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</si>
  <si>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</si>
  <si>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</si>
  <si>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</si>
  <si>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</si>
  <si>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</si>
  <si>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</si>
  <si>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</si>
  <si>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</si>
  <si>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</si>
  <si>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</si>
  <si>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</si>
  <si>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</si>
  <si>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</si>
  <si>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</si>
  <si>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</si>
  <si>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</si>
  <si>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</si>
  <si>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</si>
  <si>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</si>
  <si>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</si>
  <si>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</si>
  <si>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</si>
  <si>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</si>
  <si>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</si>
  <si>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</si>
  <si>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</si>
  <si>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</si>
  <si>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</si>
  <si>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</si>
  <si>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</si>
  <si>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</si>
  <si>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</si>
  <si>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</si>
  <si>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</si>
  <si>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</si>
  <si>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</si>
  <si>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</si>
  <si>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</si>
  <si>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</si>
  <si>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</si>
  <si>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</si>
  <si>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</si>
  <si>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</si>
  <si>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</si>
  <si>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</si>
  <si>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</si>
  <si>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</si>
  <si>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</si>
  <si>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</si>
  <si>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</si>
  <si>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</si>
  <si>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</si>
  <si>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</si>
  <si>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</si>
  <si>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</si>
  <si>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</si>
  <si>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</si>
  <si>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</si>
  <si>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</si>
  <si>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</si>
  <si>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</si>
  <si>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</si>
  <si>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</si>
  <si>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</si>
  <si>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</si>
  <si>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</si>
  <si>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</si>
  <si>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</si>
  <si>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</si>
  <si>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</si>
  <si>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</si>
  <si>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</si>
  <si>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</si>
  <si>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</si>
  <si>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</si>
  <si>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</si>
  <si>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</si>
  <si>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</si>
  <si>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</si>
  <si>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</si>
  <si>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</si>
  <si>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</si>
  <si>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</si>
  <si>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</si>
  <si>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</si>
  <si>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</si>
  <si>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</si>
  <si>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</si>
  <si>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</si>
  <si>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</si>
  <si>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</si>
  <si>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</si>
  <si>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</si>
  <si>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</si>
  <si>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</si>
  <si>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</si>
  <si>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</si>
  <si>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</si>
  <si>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</si>
  <si>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</si>
  <si>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</si>
  <si>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</si>
  <si>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</si>
  <si>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</si>
  <si>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</si>
  <si>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</si>
  <si>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</si>
  <si>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</si>
  <si>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</si>
  <si>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</si>
  <si>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</si>
  <si>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</si>
  <si>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</si>
  <si>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</si>
  <si>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</si>
  <si>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</si>
  <si>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</si>
  <si>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</si>
  <si>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</si>
  <si>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</si>
  <si>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</si>
  <si>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</si>
  <si>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</si>
  <si>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</si>
  <si>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</si>
  <si>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</si>
  <si>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</si>
  <si>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</si>
  <si>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</si>
  <si>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</si>
  <si>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</si>
  <si>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</si>
  <si>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</si>
  <si>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</si>
  <si>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</si>
  <si>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</si>
  <si>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</si>
  <si>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</si>
  <si>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</si>
  <si>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</si>
  <si>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</si>
  <si>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</si>
  <si>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</si>
  <si>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</si>
  <si>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</si>
  <si>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</si>
  <si>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</si>
  <si>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</si>
  <si>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</si>
  <si>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</si>
  <si>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</si>
  <si>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</si>
  <si>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</si>
  <si>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</si>
  <si>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</si>
  <si>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</si>
  <si>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</si>
  <si>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</si>
  <si>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</si>
  <si>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</si>
  <si>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</si>
  <si>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</si>
  <si>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</si>
  <si>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</si>
  <si>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</si>
  <si>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</si>
  <si>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</si>
  <si>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</si>
  <si>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</si>
  <si>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</si>
  <si>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</si>
  <si>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</si>
  <si>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</si>
  <si>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</si>
  <si>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</si>
  <si>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</si>
  <si>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</si>
  <si>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</si>
  <si>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</si>
  <si>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</si>
  <si>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</si>
  <si>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</si>
  <si>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</si>
  <si>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</si>
  <si>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</si>
  <si>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</si>
  <si>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</si>
  <si>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</si>
  <si>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</si>
  <si>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</si>
  <si>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</si>
  <si>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</si>
  <si>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</si>
  <si>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</si>
  <si>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</si>
  <si>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</si>
  <si>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</si>
  <si>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</si>
  <si>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</si>
  <si>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</si>
  <si>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</si>
  <si>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</si>
  <si>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</si>
  <si>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</si>
  <si>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</si>
  <si>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</si>
  <si>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</si>
  <si>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</si>
  <si>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</si>
  <si>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</si>
  <si>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</si>
  <si>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</si>
  <si>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</si>
  <si>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</si>
  <si>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</si>
  <si>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</si>
  <si>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</si>
  <si>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</si>
  <si>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</si>
  <si>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</si>
  <si>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</si>
  <si>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</si>
  <si>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</si>
  <si>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</si>
  <si>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</si>
  <si>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</si>
  <si>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</si>
  <si>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</si>
  <si>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</si>
  <si>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</si>
  <si>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</si>
  <si>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</si>
  <si>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</si>
  <si>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</si>
  <si>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</si>
  <si>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</si>
  <si>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</si>
  <si>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</si>
  <si>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</si>
  <si>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</si>
  <si>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</si>
  <si>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</si>
  <si>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</si>
  <si>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</si>
  <si>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</si>
  <si>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</si>
  <si>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</si>
  <si>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</si>
  <si>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</si>
  <si>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</si>
  <si>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</si>
  <si>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</si>
  <si>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</si>
  <si>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</si>
  <si>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</si>
  <si>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</si>
  <si>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</si>
  <si>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</si>
  <si>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</si>
  <si>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</si>
  <si>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</si>
  <si>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</si>
  <si>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</si>
  <si>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</si>
  <si>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</si>
  <si>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</si>
  <si>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</si>
  <si>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</si>
  <si>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</si>
  <si>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</si>
  <si>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</si>
  <si>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</si>
  <si>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</si>
  <si>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</si>
  <si>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</si>
  <si>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</si>
  <si>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</si>
  <si>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</si>
  <si>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</si>
  <si>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</si>
  <si>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</si>
  <si>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</si>
  <si>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</si>
  <si>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</si>
  <si>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</si>
  <si>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</si>
  <si>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</si>
  <si>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</si>
  <si>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</si>
  <si>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</si>
  <si>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</si>
  <si>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</si>
  <si>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</si>
  <si>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</si>
  <si>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</si>
  <si>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</si>
  <si>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</si>
  <si>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</si>
  <si>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</si>
  <si>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</si>
  <si>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</si>
  <si>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</si>
  <si>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</si>
  <si>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</si>
  <si>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</si>
  <si>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</si>
  <si>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</si>
  <si>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</si>
  <si>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</si>
  <si>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</si>
  <si>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</si>
  <si>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</si>
  <si>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</si>
  <si>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</si>
  <si>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</si>
  <si>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</si>
  <si>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</si>
  <si>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</si>
  <si>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</si>
  <si>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</si>
  <si>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</si>
  <si>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</si>
  <si>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</si>
  <si>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</si>
  <si>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</si>
  <si>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</si>
  <si>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</si>
  <si>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</si>
  <si>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</si>
  <si>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</si>
  <si>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</si>
  <si>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</si>
  <si>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</si>
  <si>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</si>
  <si>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</si>
  <si>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</si>
  <si>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</si>
  <si>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</si>
  <si>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</si>
  <si>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</si>
  <si>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</si>
  <si>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</si>
  <si>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</si>
  <si>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</si>
  <si>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</si>
  <si>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</si>
  <si>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</si>
  <si>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</si>
  <si>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</si>
  <si>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</si>
  <si>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</si>
  <si>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</si>
  <si>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</si>
  <si>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</si>
  <si>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</si>
  <si>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</si>
  <si>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</si>
  <si>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</si>
  <si>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</si>
  <si>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</si>
  <si>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</si>
  <si>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</si>
  <si>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</si>
  <si>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</si>
  <si>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</si>
  <si>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</si>
  <si>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</si>
  <si>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</si>
  <si>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</si>
  <si>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</si>
  <si>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</si>
  <si>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</si>
  <si>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</si>
  <si>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</si>
  <si>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</si>
  <si>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</si>
  <si>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</si>
  <si>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</si>
  <si>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</si>
  <si>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</si>
  <si>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</si>
  <si>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</si>
  <si>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</si>
  <si>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</si>
  <si>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</si>
  <si>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</si>
  <si>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</si>
  <si>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</si>
  <si>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</si>
  <si>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</si>
  <si>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</si>
  <si>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</si>
  <si>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</si>
  <si>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</si>
  <si>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</si>
  <si>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</si>
  <si>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</si>
  <si>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</si>
  <si>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</si>
  <si>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</si>
  <si>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</si>
  <si>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</si>
  <si>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</si>
  <si>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</si>
  <si>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</si>
  <si>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</si>
  <si>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</si>
  <si>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</si>
  <si>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</si>
  <si>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</si>
  <si>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</si>
  <si>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</si>
  <si>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</si>
  <si>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</si>
  <si>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</si>
  <si>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</si>
  <si>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</si>
  <si>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</si>
  <si>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</si>
  <si>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</si>
  <si>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</si>
  <si>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</si>
  <si>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</si>
  <si>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</si>
  <si>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</si>
  <si>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</si>
  <si>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</si>
  <si>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</si>
  <si>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</si>
  <si>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</si>
  <si>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</si>
  <si>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</si>
  <si>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</si>
  <si>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</si>
  <si>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</si>
  <si>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</si>
  <si>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</si>
  <si>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</si>
  <si>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</si>
  <si>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</si>
  <si>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</si>
  <si>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</si>
  <si>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</si>
  <si>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</si>
  <si>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</si>
  <si>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</si>
  <si>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</si>
  <si>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</si>
  <si>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</si>
  <si>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</si>
  <si>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</si>
  <si>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</si>
  <si>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</si>
  <si>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</si>
  <si>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</si>
  <si>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</si>
  <si>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</si>
  <si>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</si>
  <si>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</si>
  <si>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</si>
  <si>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</si>
  <si>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</si>
  <si>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</si>
  <si>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</si>
  <si>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</si>
  <si>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</si>
  <si>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</si>
  <si>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</si>
  <si>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</si>
  <si>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</si>
  <si>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</si>
  <si>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</si>
  <si>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</si>
  <si>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</si>
  <si>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</si>
  <si>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</si>
  <si>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</si>
  <si>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</si>
  <si>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</si>
  <si>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</si>
  <si>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</si>
  <si>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</si>
  <si>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</si>
  <si>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</si>
  <si>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</si>
  <si>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</si>
  <si>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</si>
  <si>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</si>
  <si>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</si>
  <si>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</si>
  <si>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</si>
  <si>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</si>
  <si>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</si>
  <si>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</si>
  <si>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</si>
  <si>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</si>
  <si>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</si>
  <si>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</si>
  <si>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</si>
  <si>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</si>
  <si>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</si>
  <si>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</si>
  <si>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</si>
  <si>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</si>
  <si>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</si>
  <si>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</si>
  <si>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</si>
  <si>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</si>
  <si>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</si>
  <si>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</si>
  <si>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</si>
  <si>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</si>
  <si>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</si>
  <si>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</si>
  <si>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</si>
  <si>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</si>
  <si>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</si>
  <si>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</si>
  <si>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</si>
  <si>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</si>
  <si>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</si>
  <si>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</si>
  <si>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</si>
  <si>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</si>
  <si>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</si>
  <si>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</si>
  <si>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</si>
  <si>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</si>
  <si>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</si>
  <si>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</si>
  <si>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</si>
  <si>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</si>
  <si>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</si>
  <si>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</si>
  <si>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</si>
  <si>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</si>
  <si>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</si>
  <si>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</si>
  <si>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</si>
  <si>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</si>
  <si>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</si>
  <si>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</si>
  <si>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</si>
  <si>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</si>
  <si>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</si>
  <si>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</si>
  <si>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</si>
  <si>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</si>
  <si>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</si>
  <si>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</si>
  <si>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</si>
  <si>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</si>
  <si>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</si>
  <si>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</si>
  <si>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</si>
  <si>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</si>
  <si>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</si>
  <si>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</si>
  <si>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</si>
  <si>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</si>
  <si>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</si>
  <si>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</si>
  <si>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</si>
  <si>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</si>
  <si>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</si>
  <si>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</si>
  <si>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</si>
  <si>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</si>
  <si>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</si>
  <si>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</si>
  <si>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</si>
  <si>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</si>
  <si>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</si>
  <si>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</si>
  <si>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</si>
  <si>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</si>
  <si>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</si>
  <si>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</si>
  <si>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</si>
  <si>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</si>
  <si>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</si>
  <si>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</si>
  <si>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</si>
  <si>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</si>
  <si>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</si>
  <si>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</si>
  <si>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</si>
  <si>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</si>
  <si>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</si>
  <si>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</si>
  <si>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</si>
  <si>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</si>
  <si>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</si>
  <si>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</si>
  <si>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</si>
  <si>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</si>
  <si>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</si>
  <si>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</si>
  <si>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</si>
  <si>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</si>
  <si>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</si>
  <si>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</si>
  <si>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</si>
  <si>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</si>
  <si>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</si>
  <si>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</si>
  <si>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</si>
  <si>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</si>
  <si>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</si>
  <si>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</si>
  <si>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</si>
  <si>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</si>
  <si>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</si>
  <si>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</si>
  <si>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</si>
  <si>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</si>
  <si>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</si>
  <si>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</si>
  <si>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</si>
  <si>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</si>
  <si>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</si>
  <si>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</si>
  <si>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</si>
  <si>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</si>
  <si>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</si>
  <si>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</si>
  <si>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</si>
  <si>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</si>
  <si>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</si>
  <si>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</si>
  <si>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</si>
  <si>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</si>
  <si>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</si>
  <si>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</si>
  <si>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</si>
  <si>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</si>
  <si>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</si>
  <si>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</si>
  <si>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</si>
  <si>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</si>
  <si>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</si>
  <si>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</si>
  <si>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</si>
  <si>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</si>
  <si>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</si>
  <si>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</si>
  <si>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</si>
  <si>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</si>
  <si>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</si>
  <si>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</si>
  <si>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</si>
  <si>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</si>
  <si>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</si>
  <si>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</si>
  <si>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</si>
  <si>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</si>
  <si>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</si>
  <si>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</si>
  <si>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</si>
  <si>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</si>
  <si>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</si>
  <si>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</si>
  <si>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</si>
  <si>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</si>
  <si>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</si>
  <si>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</si>
  <si>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</si>
  <si>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</si>
  <si>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</si>
  <si>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</si>
  <si>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</si>
  <si>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</si>
  <si>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</si>
  <si>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</si>
  <si>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</si>
  <si>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</si>
  <si>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</si>
  <si>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</si>
  <si>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</si>
  <si>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</si>
  <si>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</si>
  <si>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</si>
  <si>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</si>
  <si>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</si>
  <si>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</si>
  <si>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</si>
  <si>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</si>
  <si>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</si>
  <si>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</si>
  <si>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</si>
  <si>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</si>
  <si>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</si>
  <si>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</si>
  <si>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</si>
  <si>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</si>
  <si>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</si>
  <si>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</si>
  <si>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</si>
  <si>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</si>
  <si>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</si>
  <si>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</si>
  <si>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</si>
  <si>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</si>
  <si>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</si>
  <si>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</si>
  <si>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</si>
  <si>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</si>
  <si>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</si>
  <si>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</si>
  <si>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</si>
  <si>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</si>
  <si>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</si>
  <si>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</si>
  <si>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</si>
  <si>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</si>
  <si>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</si>
  <si>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</si>
  <si>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</si>
  <si>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</si>
  <si>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</si>
  <si>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</si>
  <si>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</si>
  <si>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</si>
  <si>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</si>
  <si>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</si>
  <si>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</si>
  <si>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</si>
  <si>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</si>
  <si>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</si>
  <si>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</si>
  <si>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</si>
  <si>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</si>
  <si>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</si>
  <si>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</si>
  <si>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</si>
  <si>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</si>
  <si>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</si>
  <si>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</si>
  <si>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</si>
  <si>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</si>
  <si>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</si>
  <si>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</si>
  <si>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</si>
  <si>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</si>
  <si>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</si>
  <si>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</si>
  <si>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</si>
  <si>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</si>
  <si>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</si>
  <si>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</si>
  <si>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</si>
  <si>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</si>
  <si>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</si>
  <si>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</si>
  <si>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</si>
  <si>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</si>
  <si>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</si>
  <si>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</si>
  <si>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</si>
  <si>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</si>
  <si>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</si>
  <si>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</si>
  <si>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</si>
  <si>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</si>
  <si>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</si>
  <si>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</si>
  <si>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</si>
  <si>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</si>
  <si>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</si>
  <si>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</si>
  <si>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</si>
  <si>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</si>
  <si>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</si>
  <si>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</si>
  <si>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</si>
  <si>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</si>
  <si>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</si>
  <si>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</si>
  <si>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</si>
  <si>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</si>
  <si>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</si>
  <si>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</si>
  <si>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</si>
  <si>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</si>
  <si>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</si>
  <si>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</si>
  <si>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</si>
  <si>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</si>
  <si>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</si>
  <si>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</si>
  <si>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</si>
  <si>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</si>
  <si>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</si>
  <si>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</si>
  <si>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</si>
  <si>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</si>
  <si>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</si>
  <si>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</si>
  <si>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</si>
  <si>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</si>
  <si>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</si>
  <si>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</si>
  <si>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</si>
  <si>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</si>
  <si>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</si>
  <si>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</si>
  <si>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</si>
  <si>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</si>
  <si>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</si>
  <si>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</si>
  <si>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</si>
  <si>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</si>
  <si>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</si>
  <si>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</si>
  <si>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</si>
  <si>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</si>
  <si>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</si>
  <si>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</si>
  <si>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</si>
  <si>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</si>
  <si>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</si>
  <si>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</si>
  <si>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</si>
  <si>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</si>
  <si>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</si>
  <si>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</si>
  <si>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</si>
  <si>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</si>
  <si>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</si>
  <si>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</si>
  <si>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</si>
  <si>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</si>
  <si>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</si>
  <si>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</si>
  <si>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</si>
  <si>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</si>
  <si>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</si>
  <si>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</si>
  <si>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</si>
  <si>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</si>
  <si>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</si>
  <si>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</si>
  <si>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</si>
  <si>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</si>
  <si>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</si>
  <si>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</si>
  <si>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</si>
  <si>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</si>
  <si>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</si>
  <si>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</si>
  <si>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</si>
  <si>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</si>
  <si>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</si>
  <si>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</si>
  <si>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</si>
  <si>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</si>
  <si>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</si>
  <si>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</si>
  <si>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</si>
  <si>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</si>
  <si>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</si>
  <si>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</si>
  <si>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</si>
  <si>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</si>
  <si>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</si>
  <si>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</si>
  <si>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</si>
  <si>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</si>
  <si>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</si>
  <si>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</si>
  <si>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</si>
  <si>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</si>
  <si>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</si>
  <si>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</si>
  <si>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</si>
  <si>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</si>
  <si>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</si>
  <si>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</si>
  <si>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</si>
  <si>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</si>
  <si>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</si>
  <si>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</si>
  <si>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</si>
  <si>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</si>
  <si>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</si>
  <si>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</si>
  <si>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</si>
  <si>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</si>
  <si>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</si>
  <si>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</si>
  <si>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</si>
  <si>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</si>
  <si>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</si>
  <si>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</si>
  <si>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</si>
  <si>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</si>
  <si>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</si>
  <si>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</si>
  <si>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</si>
  <si>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</si>
  <si>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</si>
  <si>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</si>
  <si>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</si>
  <si>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</si>
  <si>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</si>
  <si>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</si>
  <si>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</si>
  <si>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</si>
  <si>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</si>
  <si>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</si>
  <si>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</si>
  <si>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</si>
  <si>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</si>
  <si>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</si>
  <si>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</si>
  <si>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</si>
  <si>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</si>
  <si>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</si>
  <si>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</si>
  <si>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</si>
  <si>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</si>
  <si>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</si>
  <si>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</si>
  <si>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</si>
  <si>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</si>
  <si>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</si>
  <si>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</si>
  <si>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</si>
  <si>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</si>
  <si>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</si>
  <si>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</si>
  <si>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</si>
  <si>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</si>
  <si>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</si>
  <si>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</si>
  <si>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</si>
  <si>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</si>
  <si>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</si>
  <si>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</si>
  <si>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</si>
  <si>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</si>
  <si>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</si>
  <si>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</si>
  <si>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</si>
  <si>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</si>
  <si>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</si>
  <si>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</si>
  <si>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</si>
  <si>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</si>
  <si>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</si>
  <si>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</si>
  <si>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</si>
  <si>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</si>
  <si>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</si>
  <si>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</si>
  <si>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</si>
  <si>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</si>
  <si>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</si>
  <si>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</si>
  <si>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</si>
  <si>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</si>
  <si>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</si>
  <si>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</si>
  <si>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</si>
  <si>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</si>
  <si>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</si>
  <si>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</si>
  <si>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</si>
  <si>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</si>
  <si>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</si>
  <si>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</si>
  <si>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</si>
  <si>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</si>
  <si>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</si>
  <si>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</si>
  <si>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</si>
  <si>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</si>
  <si>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</si>
  <si>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</si>
  <si>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</si>
  <si>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</si>
  <si>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</si>
  <si>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</si>
  <si>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</si>
  <si>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</si>
  <si>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</si>
  <si>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</si>
  <si>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</si>
  <si>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</si>
  <si>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</si>
  <si>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</si>
  <si>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</si>
  <si>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</si>
  <si>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</si>
  <si>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</si>
  <si>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</si>
  <si>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</si>
  <si>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</si>
  <si>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</si>
  <si>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</si>
  <si>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</si>
  <si>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</si>
  <si>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</si>
  <si>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</si>
  <si>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</si>
  <si>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</si>
  <si>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</si>
  <si>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</si>
  <si>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</si>
  <si>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</si>
  <si>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</si>
  <si>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</si>
  <si>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</si>
  <si>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</si>
  <si>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</si>
  <si>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</si>
  <si>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</si>
  <si>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</si>
  <si>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</si>
  <si>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</si>
  <si>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</si>
  <si>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</si>
  <si>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</si>
  <si>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</si>
  <si>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</si>
  <si>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</si>
  <si>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</si>
  <si>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</si>
  <si>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</si>
  <si>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</si>
  <si>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</si>
  <si>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</si>
  <si>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</si>
  <si>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</si>
  <si>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</si>
  <si>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</si>
  <si>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</si>
  <si>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</si>
  <si>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</si>
  <si>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</si>
  <si>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</si>
  <si>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</si>
  <si>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</si>
  <si>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</si>
  <si>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</si>
  <si>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</si>
  <si>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</si>
  <si>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</si>
  <si>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</si>
  <si>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</si>
  <si>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</si>
  <si>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</si>
  <si>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</si>
  <si>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</si>
  <si>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</si>
  <si>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</si>
  <si>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</si>
  <si>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</si>
  <si>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</si>
  <si>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</si>
  <si>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</si>
  <si>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</si>
  <si>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</si>
  <si>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</si>
  <si>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</si>
  <si>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</si>
  <si>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</si>
  <si>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</si>
  <si>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</si>
  <si>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</si>
  <si>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</si>
  <si>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</si>
  <si>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</si>
  <si>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</si>
  <si>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</si>
  <si>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</si>
  <si>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</si>
  <si>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</si>
  <si>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</si>
  <si>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</si>
  <si>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</si>
  <si>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</si>
  <si>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</si>
  <si>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</si>
  <si>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</si>
  <si>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</si>
  <si>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</si>
  <si>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</si>
  <si>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</si>
  <si>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</si>
  <si>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</si>
  <si>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</si>
  <si>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</si>
  <si>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</si>
  <si>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</si>
  <si>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</si>
  <si>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</si>
  <si>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</si>
  <si>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</si>
  <si>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</si>
  <si>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</si>
  <si>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</si>
  <si>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</si>
  <si>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</si>
  <si>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</si>
  <si>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</si>
  <si>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</si>
  <si>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</si>
  <si>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</si>
  <si>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</si>
  <si>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</si>
  <si>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</si>
  <si>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</si>
  <si>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</si>
  <si>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</si>
  <si>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</si>
  <si>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</si>
  <si>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</si>
  <si>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</si>
  <si>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</si>
  <si>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</si>
  <si>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</si>
  <si>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</si>
  <si>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</si>
  <si>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</si>
  <si>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</si>
  <si>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</si>
  <si>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</si>
  <si>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</si>
  <si>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</si>
  <si>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</si>
  <si>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</si>
  <si>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</si>
  <si>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</si>
  <si>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</si>
  <si>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</si>
  <si>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</si>
  <si>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</si>
  <si>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</si>
  <si>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</si>
  <si>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</si>
  <si>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</si>
  <si>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</si>
  <si>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</si>
  <si>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</si>
  <si>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</si>
  <si>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</si>
  <si>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</si>
  <si>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</si>
  <si>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</si>
  <si>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</si>
  <si>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</si>
  <si>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</si>
  <si>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</si>
  <si>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</si>
  <si>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</si>
  <si>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</si>
  <si>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</si>
  <si>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</si>
  <si>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</si>
  <si>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</si>
  <si>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</si>
  <si>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</si>
  <si>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</si>
  <si>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</si>
  <si>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</si>
  <si>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</si>
  <si>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</si>
  <si>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</si>
  <si>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</si>
  <si>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</si>
  <si>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</si>
  <si>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</si>
  <si>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</si>
  <si>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</si>
  <si>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</si>
  <si>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</si>
  <si>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</si>
  <si>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</si>
  <si>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</si>
  <si>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</si>
  <si>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</si>
  <si>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</si>
  <si>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</si>
  <si>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</si>
  <si>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</si>
  <si>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</si>
  <si>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</si>
  <si>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</si>
  <si>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</si>
  <si>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</si>
  <si>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</si>
  <si>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</si>
  <si>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</si>
  <si>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</si>
  <si>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</si>
  <si>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</si>
  <si>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</si>
  <si>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</si>
  <si>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</si>
  <si>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</si>
  <si>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</si>
  <si>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</si>
  <si>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</si>
  <si>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</si>
  <si>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</si>
  <si>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</si>
  <si>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</si>
  <si>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</si>
  <si>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</si>
  <si>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</si>
  <si>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</si>
  <si>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</si>
  <si>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</si>
  <si>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</si>
  <si>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</si>
  <si>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</si>
  <si>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</si>
  <si>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</si>
  <si>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</si>
  <si>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</si>
  <si>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</si>
  <si>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</si>
  <si>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</si>
  <si>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</si>
  <si>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</si>
  <si>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</si>
  <si>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</si>
  <si>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</si>
  <si>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</si>
  <si>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</si>
  <si>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</si>
  <si>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</si>
  <si>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</si>
  <si>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</si>
  <si>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</si>
  <si>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</si>
  <si>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</si>
  <si>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</si>
  <si>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</si>
  <si>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</si>
  <si>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</si>
  <si>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</si>
  <si>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</si>
  <si>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</si>
  <si>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</si>
  <si>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</si>
  <si>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</si>
  <si>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</si>
  <si>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</si>
  <si>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</si>
  <si>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</si>
  <si>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</si>
  <si>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</si>
  <si>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</si>
  <si>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</si>
  <si>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</si>
  <si>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</si>
  <si>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</si>
  <si>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</si>
  <si>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</si>
  <si>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</si>
  <si>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</si>
  <si>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</si>
  <si>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</si>
  <si>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</si>
  <si>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</si>
  <si>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</si>
  <si>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</si>
  <si>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</si>
  <si>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</si>
  <si>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</si>
  <si>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</si>
  <si>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</si>
  <si>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</si>
  <si>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</si>
  <si>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</si>
  <si>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</si>
  <si>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</si>
  <si>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</si>
  <si>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</si>
  <si>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</si>
  <si>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</si>
  <si>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</si>
  <si>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</si>
  <si>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</si>
  <si>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</si>
  <si>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</si>
  <si>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</si>
  <si>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</si>
  <si>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</si>
  <si>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</si>
  <si>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</si>
  <si>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</si>
  <si>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</si>
  <si>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</si>
  <si>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</si>
  <si>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</si>
  <si>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</si>
  <si>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</si>
  <si>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</si>
  <si>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</si>
  <si>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</si>
  <si>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</si>
  <si>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</si>
  <si>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</si>
  <si>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</si>
  <si>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</si>
  <si>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</si>
  <si>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</si>
  <si>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</si>
  <si>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</si>
  <si>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</si>
  <si>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</si>
  <si>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</si>
  <si>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</si>
  <si>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</si>
  <si>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</si>
  <si>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</si>
  <si>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</si>
  <si>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</si>
  <si>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</si>
  <si>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</si>
  <si>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</si>
  <si>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</si>
  <si>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</si>
  <si>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</si>
  <si>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</si>
  <si>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</si>
  <si>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</si>
  <si>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</si>
  <si>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</si>
  <si>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</si>
  <si>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</si>
  <si>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</si>
  <si>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</si>
  <si>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</si>
  <si>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</si>
  <si>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</si>
  <si>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</si>
  <si>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</si>
  <si>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</si>
  <si>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</si>
  <si>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</si>
  <si>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</si>
  <si>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</si>
  <si>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</si>
  <si>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</si>
  <si>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</si>
  <si>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</si>
  <si>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</si>
  <si>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</si>
  <si>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</si>
  <si>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</si>
  <si>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</si>
  <si>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</si>
  <si>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</si>
  <si>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</si>
  <si>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</si>
  <si>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</si>
  <si>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</si>
  <si>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</si>
  <si>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</si>
  <si>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</si>
  <si>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</si>
  <si>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</si>
  <si>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</si>
  <si>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</si>
  <si>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</si>
  <si>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</si>
  <si>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</si>
  <si>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</si>
  <si>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</si>
  <si>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</si>
  <si>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</si>
  <si>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</si>
  <si>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</si>
  <si>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</si>
  <si>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</si>
  <si>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</si>
  <si>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</si>
  <si>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</si>
  <si>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</si>
  <si>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</si>
  <si>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</si>
  <si>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</si>
  <si>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</si>
  <si>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</si>
  <si>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</si>
  <si>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</si>
  <si>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</si>
  <si>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</si>
  <si>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</si>
  <si>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</si>
  <si>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</si>
  <si>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</si>
  <si>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</si>
  <si>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</si>
  <si>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</si>
  <si>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</si>
  <si>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</si>
  <si>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</si>
  <si>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</si>
  <si>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</si>
  <si>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</si>
  <si>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</si>
  <si>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</si>
  <si>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</si>
  <si>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</si>
  <si>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</si>
  <si>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</si>
  <si>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</si>
  <si>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</si>
  <si>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</si>
  <si>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</si>
  <si>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</si>
  <si>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</si>
  <si>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</si>
  <si>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</si>
  <si>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</si>
  <si>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</si>
  <si>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</si>
  <si>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</si>
  <si>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</si>
  <si>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</si>
  <si>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</si>
  <si>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</si>
  <si>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</si>
  <si>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</si>
  <si>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</si>
  <si>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</si>
  <si>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</si>
  <si>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</si>
  <si>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</si>
  <si>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</si>
  <si>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</si>
  <si>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</si>
  <si>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</si>
  <si>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</si>
  <si>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</si>
  <si>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</si>
  <si>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</si>
  <si>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</si>
  <si>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</si>
  <si>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</si>
  <si>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</si>
  <si>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</si>
  <si>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</si>
  <si>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</si>
  <si>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</si>
  <si>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</si>
  <si>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</si>
  <si>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</si>
  <si>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</si>
  <si>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</si>
  <si>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</si>
  <si>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</si>
  <si>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</si>
  <si>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</si>
  <si>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</si>
  <si>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</si>
  <si>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</si>
  <si>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</si>
  <si>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</si>
  <si>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</si>
  <si>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</si>
  <si>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</si>
  <si>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</si>
  <si>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</si>
  <si>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</si>
  <si>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</si>
  <si>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</si>
  <si>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</si>
  <si>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</si>
  <si>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</si>
  <si>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</si>
  <si>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</si>
  <si>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</si>
  <si>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</si>
  <si>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</si>
  <si>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</si>
  <si>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</si>
  <si>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</si>
  <si>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</si>
  <si>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</si>
  <si>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</si>
  <si>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</si>
  <si>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</si>
  <si>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</si>
  <si>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</si>
  <si>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</si>
  <si>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</si>
  <si>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</si>
  <si>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</si>
  <si>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</si>
  <si>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</si>
  <si>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</si>
  <si>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</si>
  <si>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</si>
  <si>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</si>
  <si>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</si>
  <si>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</si>
  <si>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</si>
  <si>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</si>
  <si>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</si>
  <si>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</si>
  <si>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</si>
  <si>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</si>
  <si>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</si>
  <si>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</si>
  <si>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</si>
  <si>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</si>
  <si>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</si>
  <si>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</si>
  <si>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</si>
  <si>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</si>
  <si>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</si>
  <si>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</si>
  <si>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</si>
  <si>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</si>
  <si>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</si>
  <si>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</si>
  <si>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</si>
  <si>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</si>
  <si>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</si>
  <si>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</si>
  <si>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</si>
  <si>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</si>
  <si>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</si>
  <si>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</si>
  <si>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</si>
  <si>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</si>
  <si>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</si>
  <si>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</si>
  <si>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</si>
  <si>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</si>
  <si>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</si>
  <si>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</si>
  <si>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</si>
  <si>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</si>
  <si>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</si>
  <si>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</si>
  <si>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</si>
  <si>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</si>
  <si>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</si>
  <si>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</si>
  <si>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</si>
  <si>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</si>
  <si>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</si>
  <si>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</si>
  <si>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</si>
  <si>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</si>
  <si>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</si>
  <si>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</si>
  <si>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</si>
  <si>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</si>
  <si>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</si>
  <si>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</si>
  <si>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</si>
  <si>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</si>
  <si>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</si>
  <si>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</si>
  <si>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</si>
  <si>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</si>
  <si>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</si>
  <si>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</si>
  <si>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</si>
  <si>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</si>
  <si>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</si>
  <si>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</si>
  <si>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</si>
  <si>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</si>
  <si>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</si>
  <si>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</si>
  <si>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</si>
  <si>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</si>
  <si>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</si>
  <si>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</si>
  <si>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</si>
  <si>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</si>
  <si>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</si>
  <si>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</si>
  <si>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</si>
  <si>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</si>
  <si>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</si>
  <si>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</si>
  <si>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</si>
  <si>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</si>
  <si>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</si>
  <si>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</si>
  <si>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</si>
  <si>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</si>
  <si>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</si>
  <si>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</si>
  <si>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</si>
  <si>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</si>
  <si>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</si>
  <si>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</si>
  <si>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</si>
  <si>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</si>
  <si>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</si>
  <si>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</si>
  <si>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</si>
  <si>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</si>
  <si>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</si>
  <si>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</si>
  <si>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</si>
  <si>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</si>
  <si>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</si>
  <si>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</si>
  <si>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</si>
  <si>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</si>
  <si>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</si>
  <si>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</si>
  <si>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</si>
  <si>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</si>
  <si>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</si>
  <si>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</si>
  <si>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</si>
  <si>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</si>
  <si>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</si>
  <si>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</si>
  <si>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</si>
  <si>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</si>
  <si>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</si>
  <si>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</si>
  <si>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</si>
  <si>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</si>
  <si>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</si>
  <si>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</si>
  <si>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</si>
  <si>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</si>
  <si>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</si>
  <si>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</si>
  <si>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</si>
  <si>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</si>
  <si>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</si>
  <si>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</si>
  <si>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</si>
  <si>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</si>
  <si>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</si>
  <si>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</si>
  <si>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</si>
  <si>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</si>
  <si>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</si>
  <si>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</si>
  <si>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</si>
  <si>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</si>
  <si>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</si>
  <si>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</si>
  <si>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</si>
  <si>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</si>
  <si>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</si>
  <si>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</si>
  <si>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</si>
  <si>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</si>
  <si>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</si>
  <si>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</si>
  <si>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</si>
  <si>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</si>
  <si>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</si>
  <si>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</si>
  <si>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</si>
  <si>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</si>
  <si>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</si>
  <si>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</si>
  <si>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</si>
  <si>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</si>
  <si>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</si>
  <si>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</si>
  <si>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</si>
  <si>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</si>
  <si>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</si>
  <si>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</si>
  <si>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</si>
  <si>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</si>
  <si>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</si>
  <si>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</si>
  <si>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</si>
  <si>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</si>
  <si>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</si>
  <si>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</si>
  <si>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</si>
  <si>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</si>
  <si>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</si>
  <si>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</si>
  <si>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</si>
  <si>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</si>
  <si>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</si>
  <si>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</si>
  <si>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</si>
  <si>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</si>
  <si>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</si>
  <si>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</si>
  <si>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</si>
  <si>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</si>
  <si>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</si>
  <si>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</si>
  <si>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</si>
  <si>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</si>
  <si>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</si>
  <si>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</si>
  <si>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</si>
  <si>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</si>
  <si>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</si>
  <si>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</si>
  <si>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</si>
  <si>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</si>
  <si>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</si>
  <si>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</si>
  <si>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</si>
  <si>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</si>
  <si>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</si>
  <si>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</si>
  <si>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</si>
  <si>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</si>
  <si>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</si>
  <si>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</si>
  <si>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</si>
  <si>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</si>
  <si>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</si>
  <si>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</si>
  <si>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</si>
  <si>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</si>
  <si>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</si>
  <si>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</si>
  <si>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</si>
  <si>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</si>
  <si>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</si>
  <si>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</si>
  <si>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</si>
  <si>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</si>
  <si>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</si>
  <si>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</si>
  <si>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</si>
  <si>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</si>
  <si>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</si>
  <si>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</si>
  <si>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</si>
  <si>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</si>
  <si>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</si>
  <si>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</si>
  <si>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</si>
  <si>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</si>
  <si>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</si>
  <si>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</si>
  <si>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</si>
  <si>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</si>
  <si>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</si>
  <si>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</si>
  <si>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</si>
  <si>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</si>
  <si>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</si>
  <si>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</si>
  <si>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</si>
  <si>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</si>
  <si>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</si>
  <si>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</si>
  <si>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</si>
  <si>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</si>
  <si>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</si>
  <si>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</si>
  <si>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</si>
  <si>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</si>
  <si>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</si>
  <si>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</si>
  <si>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</si>
  <si>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</si>
  <si>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</si>
  <si>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</si>
  <si>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</si>
  <si>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</si>
  <si>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</si>
  <si>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</si>
  <si>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</si>
  <si>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</si>
  <si>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</si>
  <si>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</si>
  <si>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</si>
  <si>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</si>
  <si>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</si>
  <si>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</si>
  <si>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</si>
  <si>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</si>
  <si>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</si>
  <si>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</si>
  <si>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</si>
  <si>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</si>
  <si>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</si>
  <si>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</si>
  <si>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</si>
  <si>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</si>
  <si>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</si>
  <si>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</si>
  <si>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</si>
  <si>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</si>
  <si>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</si>
  <si>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</si>
  <si>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</si>
  <si>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</si>
  <si>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</si>
  <si>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</si>
  <si>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</si>
  <si>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</si>
  <si>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</si>
  <si>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</si>
  <si>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</si>
  <si>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</si>
  <si>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</si>
  <si>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</si>
  <si>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</si>
  <si>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</si>
  <si>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</si>
  <si>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</si>
  <si>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</si>
  <si>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</si>
  <si>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</si>
  <si>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</si>
  <si>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</si>
  <si>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</si>
  <si>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</si>
  <si>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</si>
  <si>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</si>
  <si>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</si>
  <si>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</si>
  <si>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</si>
  <si>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</si>
  <si>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</si>
  <si>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</si>
  <si>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</si>
  <si>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</si>
  <si>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</si>
  <si>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</si>
  <si>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</si>
  <si>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</si>
  <si>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</si>
  <si>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</si>
  <si>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</si>
  <si>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</si>
  <si>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</si>
  <si>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</si>
  <si>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</si>
  <si>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</si>
  <si>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</si>
  <si>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</si>
  <si>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</si>
  <si>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</si>
  <si>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</si>
  <si>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</si>
  <si>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</si>
  <si>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</si>
  <si>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</si>
  <si>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</si>
  <si>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</si>
  <si>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</si>
  <si>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</si>
  <si>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</si>
  <si>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</si>
  <si>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</si>
  <si>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</si>
  <si>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</si>
  <si>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</si>
  <si>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</si>
  <si>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</si>
  <si>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</si>
  <si>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</si>
  <si>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</si>
  <si>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</si>
  <si>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</si>
  <si>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</si>
  <si>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</si>
  <si>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</si>
  <si>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</si>
  <si>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</si>
  <si>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</si>
  <si>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</si>
  <si>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</si>
  <si>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</si>
  <si>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</si>
  <si>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</si>
  <si>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</si>
  <si>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</si>
  <si>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</si>
  <si>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</si>
  <si>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</si>
  <si>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</si>
  <si>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</si>
  <si>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</si>
  <si>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</si>
  <si>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</si>
  <si>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</si>
  <si>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</si>
  <si>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</si>
  <si>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</si>
  <si>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</si>
  <si>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</si>
  <si>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</si>
  <si>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</si>
  <si>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</si>
  <si>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</si>
  <si>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</si>
  <si>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</si>
  <si>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</si>
  <si>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</si>
  <si>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</si>
  <si>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</si>
  <si>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</si>
  <si>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</si>
  <si>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</si>
  <si>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</si>
  <si>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</si>
  <si>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</si>
  <si>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</si>
  <si>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</si>
  <si>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</si>
  <si>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</si>
  <si>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</si>
  <si>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</si>
  <si>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</si>
  <si>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</si>
  <si>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</si>
  <si>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</si>
  <si>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</si>
  <si>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</si>
  <si>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</si>
  <si>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</si>
  <si>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</si>
  <si>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</si>
  <si>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</si>
  <si>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</si>
  <si>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</si>
  <si>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</si>
  <si>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</si>
  <si>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</si>
  <si>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</si>
  <si>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</si>
  <si>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</si>
  <si>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</si>
  <si>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</si>
  <si>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</si>
  <si>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</si>
  <si>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</si>
  <si>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</si>
  <si>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</si>
  <si>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</si>
  <si>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</si>
  <si>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</si>
  <si>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</si>
  <si>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</si>
  <si>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</si>
  <si>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</si>
  <si>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</si>
  <si>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</si>
  <si>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</si>
  <si>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</si>
  <si>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</si>
  <si>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</si>
  <si>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</si>
  <si>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</si>
  <si>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</si>
  <si>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</si>
  <si>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</si>
  <si>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</si>
  <si>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</si>
  <si>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</si>
  <si>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</si>
  <si>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</si>
  <si>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</si>
  <si>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</si>
  <si>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</si>
  <si>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</si>
  <si>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</si>
  <si>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</si>
  <si>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</si>
  <si>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</si>
  <si>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</si>
  <si>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</si>
  <si>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</si>
  <si>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</si>
  <si>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</si>
  <si>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</si>
  <si>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</si>
  <si>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</si>
  <si>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</si>
  <si>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</si>
  <si>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</si>
  <si>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</si>
  <si>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</si>
  <si>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</si>
  <si>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</si>
  <si>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</si>
  <si>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</si>
  <si>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</si>
  <si>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</si>
  <si>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</si>
  <si>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</si>
  <si>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</si>
  <si>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</si>
  <si>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</si>
  <si>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</si>
  <si>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</si>
  <si>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</si>
  <si>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</si>
  <si>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</si>
  <si>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</si>
  <si>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</si>
  <si>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</si>
  <si>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</si>
  <si>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</si>
  <si>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</si>
  <si>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</si>
  <si>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</si>
  <si>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</si>
  <si>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</si>
  <si>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</si>
  <si>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</si>
  <si>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</si>
  <si>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</si>
  <si>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</si>
  <si>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</si>
  <si>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</si>
  <si>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</si>
  <si>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</si>
  <si>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</si>
  <si>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</si>
  <si>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</si>
  <si>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</si>
  <si>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</si>
  <si>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</si>
  <si>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</si>
  <si>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</si>
  <si>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</si>
  <si>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</si>
  <si>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</si>
  <si>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</si>
  <si>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</si>
  <si>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</si>
  <si>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</si>
  <si>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</si>
  <si>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</si>
  <si>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</si>
  <si>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</si>
  <si>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</si>
  <si>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</si>
  <si>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</si>
  <si>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</si>
  <si>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</si>
  <si>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</si>
  <si>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</si>
  <si>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</si>
  <si>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</si>
  <si>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</si>
  <si>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</si>
  <si>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</si>
  <si>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</si>
  <si>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</si>
  <si>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</si>
  <si>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</si>
  <si>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</si>
  <si>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</si>
  <si>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</si>
  <si>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</si>
  <si>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</si>
  <si>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</si>
  <si>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</si>
  <si>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</si>
  <si>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</si>
  <si>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</si>
  <si>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</si>
  <si>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</si>
  <si>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</si>
  <si>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</si>
  <si>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</si>
  <si>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</si>
  <si>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</si>
  <si>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</si>
  <si>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</si>
  <si>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</si>
  <si>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</si>
  <si>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</si>
  <si>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</si>
  <si>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</si>
  <si>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</si>
  <si>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</si>
  <si>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</si>
  <si>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</si>
  <si>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</si>
  <si>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</si>
  <si>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</si>
  <si>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</si>
  <si>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</si>
  <si>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</si>
  <si>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</si>
  <si>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</si>
  <si>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</si>
  <si>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</si>
  <si>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</si>
  <si>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</si>
  <si>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</si>
  <si>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</si>
  <si>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</si>
  <si>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</si>
  <si>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</si>
  <si>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</si>
  <si>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</si>
  <si>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</si>
  <si>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</si>
  <si>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</si>
  <si>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</si>
  <si>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</si>
  <si>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</si>
  <si>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</si>
  <si>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</si>
  <si>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</si>
  <si>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</si>
  <si>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</si>
  <si>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</si>
  <si>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</si>
  <si>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</si>
  <si>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</si>
  <si>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</si>
  <si>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</si>
  <si>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</si>
  <si>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</si>
  <si>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</si>
  <si>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</si>
  <si>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</si>
  <si>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</si>
  <si>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</si>
  <si>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</si>
  <si>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</si>
  <si>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</si>
  <si>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</si>
  <si>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</si>
  <si>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</si>
  <si>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</si>
  <si>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</si>
  <si>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</si>
  <si>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</si>
  <si>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</si>
  <si>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</si>
  <si>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</si>
  <si>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</si>
  <si>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</si>
  <si>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</si>
  <si>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</si>
  <si>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</si>
  <si>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</si>
  <si>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</si>
  <si>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</si>
  <si>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</si>
  <si>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</si>
  <si>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</si>
  <si>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</si>
  <si>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</si>
  <si>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</si>
  <si>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</si>
  <si>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</si>
  <si>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</si>
  <si>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</si>
  <si>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</si>
  <si>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</si>
  <si>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</si>
  <si>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</si>
  <si>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</si>
  <si>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</si>
  <si>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</si>
  <si>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</si>
  <si>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</si>
  <si>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</si>
  <si>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</si>
  <si>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</si>
  <si>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</si>
  <si>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</si>
  <si>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</si>
  <si>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</si>
  <si>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</si>
  <si>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</si>
  <si>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</si>
  <si>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</si>
  <si>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</si>
  <si>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</si>
  <si>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</si>
  <si>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</si>
  <si>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</si>
  <si>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</si>
  <si>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</si>
  <si>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</si>
  <si>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</si>
  <si>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</si>
  <si>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</si>
  <si>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</si>
  <si>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</si>
  <si>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</si>
  <si>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</si>
  <si>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</si>
  <si>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</si>
  <si>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</si>
  <si>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</si>
  <si>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</si>
  <si>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</si>
  <si>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</si>
  <si>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</si>
  <si>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</si>
  <si>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</si>
  <si>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</si>
  <si>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</si>
  <si>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</si>
  <si>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</si>
  <si>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</si>
  <si>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</si>
  <si>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</si>
  <si>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</si>
  <si>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</si>
  <si>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</si>
  <si>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</si>
  <si>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</si>
  <si>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</si>
  <si>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</si>
  <si>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</si>
  <si>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</si>
  <si>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</si>
  <si>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</si>
  <si>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</si>
  <si>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</si>
  <si>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</si>
  <si>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</si>
  <si>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</si>
  <si>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</si>
  <si>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</si>
  <si>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</si>
  <si>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</si>
  <si>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</si>
  <si>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</si>
  <si>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</si>
  <si>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</si>
  <si>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</si>
  <si>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</si>
  <si>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</si>
  <si>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</si>
  <si>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</si>
  <si>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</si>
  <si>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</si>
  <si>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</si>
  <si>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</si>
  <si>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</si>
  <si>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</si>
  <si>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</si>
  <si>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</si>
  <si>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</si>
  <si>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</si>
  <si>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</si>
  <si>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</si>
  <si>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</si>
  <si>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</si>
  <si>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</si>
  <si>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</si>
  <si>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</si>
  <si>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</si>
  <si>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</si>
  <si>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</si>
  <si>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</si>
  <si>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</si>
  <si>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</si>
  <si>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</si>
  <si>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</si>
  <si>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</si>
  <si>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</si>
  <si>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</si>
  <si>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</si>
  <si>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</si>
  <si>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</si>
  <si>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</si>
  <si>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</si>
  <si>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</si>
  <si>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</si>
  <si>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</si>
  <si>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</si>
  <si>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</si>
  <si>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</si>
  <si>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</si>
  <si>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</si>
  <si>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</si>
  <si>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</si>
  <si>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</si>
  <si>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</si>
  <si>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</si>
  <si>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</si>
  <si>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</si>
  <si>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</si>
  <si>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</si>
  <si>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</si>
  <si>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</si>
  <si>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</si>
  <si>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</si>
  <si>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</si>
  <si>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</si>
  <si>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</si>
  <si>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</si>
  <si>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</si>
  <si>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</si>
  <si>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</si>
  <si>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</si>
  <si>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</si>
  <si>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</si>
  <si>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</si>
  <si>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</si>
  <si>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</si>
  <si>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</si>
  <si>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</si>
  <si>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</si>
  <si>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</si>
  <si>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</si>
  <si>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</si>
  <si>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</si>
  <si>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</si>
  <si>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</si>
  <si>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</si>
  <si>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</si>
  <si>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</si>
  <si>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</si>
  <si>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</si>
  <si>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</si>
  <si>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</si>
  <si>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</si>
  <si>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</si>
  <si>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</si>
  <si>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</si>
  <si>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</si>
  <si>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</si>
  <si>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</si>
  <si>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</si>
  <si>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</si>
  <si>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</si>
  <si>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</si>
  <si>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</si>
  <si>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</si>
  <si>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</si>
  <si>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</si>
  <si>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</si>
  <si>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</si>
  <si>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</si>
  <si>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</si>
  <si>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</si>
  <si>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</si>
  <si>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</si>
  <si>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</si>
  <si>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</si>
  <si>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</si>
  <si>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</si>
  <si>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</si>
  <si>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</si>
  <si>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</si>
  <si>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</si>
  <si>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</si>
  <si>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</si>
  <si>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</si>
  <si>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</si>
  <si>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</si>
  <si>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</si>
  <si>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</si>
  <si>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</si>
  <si>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</si>
  <si>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</si>
  <si>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</si>
  <si>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</si>
  <si>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</si>
  <si>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</si>
  <si>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</si>
  <si>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</si>
  <si>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</si>
  <si>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</si>
  <si>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</si>
  <si>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</si>
  <si>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</si>
  <si>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</si>
  <si>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</si>
  <si>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</si>
  <si>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</si>
  <si>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</si>
  <si>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</si>
  <si>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</si>
  <si>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</si>
  <si>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</si>
  <si>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</si>
  <si>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</si>
  <si>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</si>
  <si>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</si>
  <si>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</si>
  <si>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</si>
  <si>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</si>
  <si>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</si>
  <si>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</si>
  <si>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</si>
  <si>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</si>
  <si>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</si>
  <si>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</si>
  <si>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</si>
  <si>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</si>
  <si>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</si>
  <si>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</si>
  <si>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</si>
  <si>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</si>
  <si>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</si>
  <si>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</si>
  <si>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</si>
  <si>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</si>
  <si>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</si>
  <si>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</si>
  <si>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</si>
  <si>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</si>
  <si>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</si>
  <si>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</si>
  <si>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</si>
  <si>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</si>
  <si>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</si>
  <si>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</si>
  <si>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</si>
  <si>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</si>
  <si>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</si>
  <si>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</si>
  <si>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</si>
  <si>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</si>
  <si>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</si>
  <si>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</si>
  <si>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</si>
  <si>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</si>
  <si>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</si>
  <si>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</si>
  <si>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</si>
  <si>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</si>
  <si>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</si>
  <si>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</si>
  <si>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</si>
  <si>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</si>
  <si>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</si>
  <si>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</si>
  <si>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</si>
  <si>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</si>
  <si>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</si>
  <si>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</si>
  <si>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</si>
  <si>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</si>
  <si>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</si>
  <si>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</si>
  <si>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</si>
  <si>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</si>
  <si>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</si>
  <si>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</si>
  <si>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</si>
  <si>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</si>
  <si>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</si>
  <si>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</si>
  <si>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</si>
  <si>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</si>
  <si>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</si>
  <si>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</si>
  <si>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</si>
  <si>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</si>
  <si>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</si>
  <si>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</si>
  <si>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</si>
  <si>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</si>
  <si>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</si>
  <si>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</si>
  <si>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</si>
  <si>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</si>
  <si>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</si>
  <si>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</si>
  <si>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</si>
  <si>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</si>
  <si>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</si>
  <si>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</si>
  <si>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</si>
  <si>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</si>
  <si>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</si>
  <si>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</si>
  <si>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</si>
  <si>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</si>
  <si>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</si>
  <si>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</si>
  <si>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</si>
  <si>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</si>
  <si>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</si>
  <si>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</si>
  <si>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</si>
  <si>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</si>
  <si>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</si>
  <si>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</si>
  <si>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</si>
  <si>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</si>
  <si>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</si>
  <si>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</si>
  <si>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</si>
  <si>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</si>
  <si>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</si>
  <si>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</si>
  <si>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</si>
  <si>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</si>
  <si>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</si>
  <si>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</si>
  <si>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</si>
  <si>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</si>
  <si>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</si>
  <si>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</si>
  <si>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</si>
  <si>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</si>
  <si>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</si>
  <si>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</si>
  <si>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</si>
  <si>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</si>
  <si>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</si>
  <si>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</si>
  <si>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</si>
  <si>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</si>
  <si>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</si>
  <si>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</si>
  <si>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</si>
  <si>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</si>
  <si>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</si>
  <si>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</si>
  <si>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</si>
  <si>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</si>
  <si>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</si>
  <si>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</si>
  <si>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</si>
  <si>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</si>
  <si>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</si>
  <si>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</si>
  <si>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</si>
  <si>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</si>
  <si>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</si>
  <si>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</si>
  <si>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</si>
  <si>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</si>
  <si>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</si>
  <si>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</si>
  <si>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</si>
  <si>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</si>
  <si>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</si>
  <si>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</si>
  <si>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</si>
  <si>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</si>
  <si>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</si>
  <si>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</si>
  <si>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</si>
  <si>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</si>
  <si>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</si>
  <si>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</si>
  <si>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</si>
  <si>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</si>
  <si>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</si>
  <si>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</si>
  <si>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</si>
  <si>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</si>
  <si>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</si>
  <si>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</si>
  <si>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</si>
  <si>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</si>
  <si>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</si>
  <si>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</si>
  <si>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</si>
  <si>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</si>
  <si>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</si>
  <si>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</si>
  <si>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</si>
  <si>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</si>
  <si>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</si>
  <si>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</si>
  <si>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</si>
  <si>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</si>
  <si>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</si>
  <si>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</si>
  <si>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</si>
  <si>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</si>
  <si>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</si>
  <si>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</si>
  <si>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</si>
  <si>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</si>
  <si>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</si>
  <si>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</si>
  <si>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</si>
  <si>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</si>
  <si>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</si>
  <si>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</si>
  <si>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</si>
  <si>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</si>
  <si>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</si>
  <si>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</si>
  <si>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</si>
  <si>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</si>
  <si>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</si>
  <si>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</si>
  <si>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</si>
  <si>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</si>
  <si>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</si>
  <si>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</si>
  <si>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</si>
  <si>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</si>
  <si>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</si>
  <si>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</si>
  <si>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</si>
  <si>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</si>
  <si>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</si>
  <si>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</si>
  <si>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</si>
  <si>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</si>
  <si>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</si>
  <si>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</si>
  <si>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</si>
  <si>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</si>
  <si>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</si>
  <si>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</si>
  <si>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</si>
  <si>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</si>
  <si>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</si>
  <si>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</si>
  <si>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</si>
  <si>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</si>
  <si>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</si>
  <si>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</si>
  <si>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</si>
  <si>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</si>
  <si>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</si>
  <si>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</si>
  <si>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</si>
  <si>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</si>
  <si>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</si>
  <si>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</si>
  <si>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</si>
  <si>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</si>
  <si>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</si>
  <si>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</si>
  <si>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</si>
  <si>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</si>
  <si>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</si>
  <si>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</si>
  <si>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</si>
  <si>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</si>
  <si>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</si>
  <si>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</si>
  <si>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</si>
  <si>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</si>
  <si>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</si>
  <si>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</si>
  <si>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</si>
  <si>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</si>
  <si>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</si>
  <si>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</si>
  <si>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</si>
  <si>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</si>
  <si>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</si>
  <si>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</si>
  <si>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</si>
  <si>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</si>
  <si>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</si>
  <si>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</si>
  <si>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</si>
  <si>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</si>
  <si>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</si>
  <si>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</si>
  <si>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</si>
  <si>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</si>
  <si>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</si>
  <si>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</si>
  <si>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</si>
  <si>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</si>
  <si>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</si>
  <si>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</si>
  <si>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</si>
  <si>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</si>
  <si>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</si>
  <si>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</si>
  <si>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</si>
  <si>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</si>
  <si>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</si>
  <si>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</si>
  <si>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</si>
  <si>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</si>
  <si>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</si>
  <si>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</si>
  <si>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</si>
  <si>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</si>
  <si>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</si>
  <si>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</si>
  <si>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</si>
  <si>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</si>
  <si>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</si>
  <si>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</si>
  <si>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</si>
  <si>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</si>
  <si>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</si>
  <si>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</si>
  <si>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</si>
  <si>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</si>
  <si>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</si>
  <si>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</si>
  <si>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</si>
  <si>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</si>
  <si>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</si>
  <si>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</si>
  <si>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</si>
  <si>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</si>
  <si>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</si>
  <si>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</si>
  <si>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</si>
  <si>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</si>
  <si>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</si>
  <si>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</si>
  <si>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</si>
  <si>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</si>
  <si>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</si>
  <si>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</si>
  <si>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</si>
  <si>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</si>
  <si>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</si>
  <si>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</si>
  <si>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</si>
  <si>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</si>
  <si>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</si>
  <si>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</si>
  <si>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</si>
  <si>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</si>
  <si>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</si>
  <si>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</si>
  <si>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</si>
  <si>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</si>
  <si>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</si>
  <si>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</si>
  <si>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</si>
  <si>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</si>
  <si>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</si>
  <si>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</si>
  <si>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</si>
  <si>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</si>
  <si>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</si>
  <si>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</si>
  <si>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</si>
  <si>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</si>
  <si>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</si>
  <si>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</si>
  <si>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</si>
  <si>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</si>
  <si>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</si>
  <si>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</si>
  <si>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</si>
  <si>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</si>
  <si>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</si>
  <si>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</si>
  <si>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</si>
  <si>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</si>
  <si>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</si>
  <si>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</si>
  <si>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</si>
  <si>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</si>
  <si>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</si>
  <si>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</si>
  <si>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</si>
  <si>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</si>
  <si>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</si>
  <si>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</si>
  <si>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</si>
  <si>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</si>
  <si>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</si>
  <si>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</si>
  <si>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</si>
  <si>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</si>
  <si>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</si>
  <si>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</si>
  <si>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</si>
  <si>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</si>
  <si>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</si>
  <si>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</si>
  <si>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</si>
  <si>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</si>
  <si>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</si>
  <si>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</si>
  <si>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</si>
  <si>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</si>
  <si>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</si>
  <si>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</si>
  <si>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</si>
  <si>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</si>
  <si>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</si>
  <si>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</si>
  <si>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</si>
  <si>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</si>
  <si>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</si>
  <si>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</si>
  <si>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</si>
  <si>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</si>
  <si>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</si>
  <si>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</si>
  <si>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</si>
  <si>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</si>
  <si>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</si>
  <si>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</si>
  <si>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</si>
  <si>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</si>
  <si>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</si>
  <si>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</si>
  <si>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</si>
  <si>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</si>
  <si>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</si>
  <si>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</si>
  <si>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</si>
  <si>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</si>
  <si>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</si>
  <si>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</si>
  <si>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</si>
  <si>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</si>
  <si>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</si>
  <si>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</si>
  <si>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</si>
  <si>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</si>
  <si>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</si>
  <si>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</si>
  <si>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</si>
  <si>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</si>
  <si>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</si>
  <si>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</si>
  <si>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</si>
  <si>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</si>
  <si>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</si>
  <si>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</si>
  <si>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</si>
  <si>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</si>
  <si>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</si>
  <si>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</si>
  <si>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</si>
  <si>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</si>
  <si>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</si>
  <si>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</si>
  <si>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</si>
  <si>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</si>
  <si>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</si>
  <si>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</si>
  <si>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</si>
  <si>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</si>
  <si>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</si>
  <si>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</si>
  <si>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</si>
  <si>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</si>
  <si>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</si>
  <si>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</si>
  <si>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</si>
  <si>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</si>
  <si>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</si>
  <si>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</si>
  <si>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</si>
  <si>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</si>
  <si>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</si>
  <si>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</si>
  <si>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</si>
  <si>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</si>
  <si>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</si>
  <si>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</si>
  <si>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</si>
  <si>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</si>
  <si>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</si>
  <si>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</si>
  <si>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</si>
  <si>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</si>
  <si>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</si>
  <si>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</si>
  <si>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</si>
  <si>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</si>
  <si>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</si>
  <si>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</si>
  <si>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</si>
  <si>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</si>
  <si>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</si>
  <si>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</si>
  <si>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</si>
  <si>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</si>
  <si>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</si>
  <si>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</si>
  <si>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</si>
  <si>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</si>
  <si>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</si>
  <si>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</si>
  <si>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</si>
  <si>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</si>
  <si>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</si>
  <si>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</si>
  <si>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</si>
  <si>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</si>
  <si>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</si>
  <si>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</si>
  <si>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</si>
  <si>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</si>
  <si>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</si>
  <si>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</si>
  <si>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</si>
  <si>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</si>
  <si>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</si>
  <si>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</si>
  <si>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</si>
  <si>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</si>
  <si>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</si>
  <si>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</si>
  <si>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</si>
  <si>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</si>
  <si>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</si>
  <si>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</si>
  <si>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</si>
  <si>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</si>
  <si>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</si>
  <si>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</si>
  <si>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</si>
  <si>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</si>
  <si>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</si>
  <si>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</si>
  <si>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</si>
  <si>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</si>
  <si>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</si>
  <si>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</si>
  <si>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</si>
  <si>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</si>
  <si>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</si>
  <si>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</si>
  <si>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</si>
  <si>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</si>
  <si>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</si>
  <si>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</si>
  <si>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</si>
  <si>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</si>
  <si>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</si>
  <si>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</si>
  <si>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</si>
  <si>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</si>
  <si>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</si>
  <si>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</si>
  <si>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</si>
  <si>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</si>
  <si>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</si>
  <si>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</si>
  <si>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</si>
  <si>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</si>
  <si>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</si>
  <si>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</si>
  <si>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</si>
  <si>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</si>
  <si>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</si>
  <si>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</si>
  <si>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</si>
  <si>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</si>
  <si>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</si>
  <si>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</si>
  <si>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</si>
  <si>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</si>
  <si>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</si>
  <si>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</si>
  <si>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</si>
  <si>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</si>
  <si>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</si>
  <si>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</si>
  <si>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</si>
  <si>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</si>
  <si>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</si>
  <si>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</si>
  <si>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</si>
  <si>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</si>
  <si>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</si>
  <si>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</si>
  <si>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</si>
  <si>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</si>
  <si>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</si>
  <si>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</si>
  <si>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</si>
  <si>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</si>
  <si>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</si>
  <si>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</si>
  <si>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</si>
  <si>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</si>
  <si>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</si>
  <si>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</si>
  <si>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</si>
  <si>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</si>
  <si>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</si>
  <si>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</si>
  <si>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</si>
  <si>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</si>
  <si>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</si>
  <si>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</si>
  <si>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</si>
  <si>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</si>
  <si>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</si>
  <si>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</si>
  <si>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</si>
  <si>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</si>
  <si>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</si>
  <si>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</si>
  <si>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</si>
  <si>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</si>
  <si>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</si>
  <si>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</si>
  <si>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</si>
  <si>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</si>
  <si>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</si>
  <si>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</si>
  <si>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</si>
  <si>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</si>
  <si>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</si>
  <si>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</si>
  <si>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</si>
  <si>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</si>
  <si>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</si>
  <si>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</si>
  <si>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</si>
  <si>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</si>
  <si>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</si>
  <si>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</si>
  <si>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</si>
  <si>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</si>
  <si>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</si>
  <si>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</si>
  <si>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</si>
  <si>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</si>
  <si>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</si>
  <si>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</si>
  <si>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</si>
  <si>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</si>
  <si>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</si>
  <si>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</si>
  <si>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</si>
  <si>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</si>
  <si>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</si>
  <si>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</si>
  <si>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</si>
  <si>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</si>
  <si>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</si>
  <si>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</si>
  <si>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</si>
  <si>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</si>
  <si>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</si>
  <si>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</si>
  <si>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</si>
  <si>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</si>
  <si>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</si>
  <si>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</si>
  <si>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</si>
  <si>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</si>
  <si>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</si>
  <si>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</si>
  <si>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</si>
  <si>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</si>
  <si>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</si>
  <si>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</si>
  <si>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</si>
  <si>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</si>
  <si>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</si>
  <si>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</si>
  <si>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</si>
  <si>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</si>
  <si>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</si>
  <si>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</si>
  <si>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</si>
  <si>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</si>
  <si>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</si>
  <si>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</si>
  <si>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</si>
  <si>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</si>
  <si>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</si>
  <si>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</si>
  <si>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</si>
  <si>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</si>
  <si>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</si>
  <si>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</si>
  <si>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</si>
  <si>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</si>
  <si>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</si>
  <si>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</si>
  <si>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</si>
  <si>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</si>
  <si>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</si>
  <si>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</si>
  <si>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</si>
  <si>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</si>
  <si>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</si>
  <si>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</si>
  <si>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</si>
  <si>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</si>
  <si>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</si>
  <si>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</si>
  <si>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</si>
  <si>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</si>
  <si>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</si>
  <si>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</si>
  <si>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</si>
  <si>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</si>
  <si>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</si>
  <si>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</si>
  <si>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</si>
  <si>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</si>
  <si>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</si>
  <si>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</si>
  <si>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</si>
  <si>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</si>
  <si>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</si>
  <si>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</si>
  <si>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</si>
  <si>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</si>
  <si>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</si>
  <si>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</si>
  <si>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</si>
  <si>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</si>
  <si>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</si>
  <si>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</si>
  <si>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</si>
  <si>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</si>
  <si>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</si>
  <si>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</si>
  <si>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</si>
  <si>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</si>
  <si>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</si>
  <si>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</si>
  <si>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</si>
  <si>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</si>
  <si>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</si>
  <si>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</si>
  <si>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</si>
  <si>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</si>
  <si>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</si>
  <si>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</si>
  <si>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</si>
  <si>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</si>
  <si>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</si>
  <si>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</si>
  <si>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</si>
  <si>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</si>
  <si>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</si>
  <si>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</si>
  <si>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</si>
  <si>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</si>
  <si>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</si>
  <si>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</si>
  <si>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</si>
  <si>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</si>
  <si>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</si>
  <si>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</si>
  <si>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</si>
  <si>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</si>
  <si>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</si>
  <si>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</si>
  <si>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</si>
  <si>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</si>
  <si>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</si>
  <si>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</si>
  <si>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</si>
  <si>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</si>
  <si>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</si>
  <si>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</si>
  <si>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</si>
  <si>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</si>
  <si>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</si>
  <si>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</si>
  <si>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</si>
  <si>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</si>
  <si>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</si>
  <si>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</si>
  <si>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</si>
  <si>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</si>
  <si>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</si>
  <si>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</si>
  <si>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</si>
  <si>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</si>
  <si>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</si>
  <si>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</si>
  <si>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</si>
  <si>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</si>
  <si>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</si>
  <si>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</si>
  <si>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</si>
  <si>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</si>
  <si>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</si>
  <si>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</si>
  <si>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</si>
  <si>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</si>
  <si>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</si>
  <si>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</si>
  <si>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</si>
  <si>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</si>
  <si>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</si>
  <si>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</si>
  <si>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</si>
  <si>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</si>
  <si>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</si>
  <si>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</si>
  <si>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</si>
  <si>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</si>
  <si>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</si>
  <si>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</si>
  <si>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</si>
  <si>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</si>
  <si>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</si>
  <si>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</si>
  <si>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</si>
  <si>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</si>
  <si>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</si>
  <si>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</si>
  <si>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</si>
  <si>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</si>
  <si>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</si>
  <si>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</si>
  <si>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</si>
  <si>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</si>
  <si>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</si>
  <si>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</si>
  <si>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</si>
  <si>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</si>
  <si>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</si>
  <si>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</si>
  <si>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</si>
  <si>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</si>
  <si>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</si>
  <si>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</si>
  <si>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</si>
  <si>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</si>
  <si>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</si>
  <si>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</si>
  <si>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</si>
  <si>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</si>
  <si>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</si>
  <si>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</si>
  <si>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</si>
  <si>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</si>
  <si>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</si>
  <si>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</si>
  <si>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</si>
  <si>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</si>
  <si>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</si>
  <si>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</si>
  <si>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</si>
  <si>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</si>
  <si>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</si>
  <si>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</si>
  <si>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</si>
  <si>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</si>
  <si>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</si>
  <si>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</si>
  <si>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</si>
  <si>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</si>
  <si>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</si>
  <si>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</si>
  <si>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</si>
  <si>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</si>
  <si>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</si>
  <si>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</si>
  <si>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</si>
  <si>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</si>
  <si>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</si>
  <si>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</si>
  <si>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</si>
  <si>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</si>
  <si>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</si>
  <si>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</si>
  <si>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</si>
  <si>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</si>
  <si>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</si>
  <si>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</si>
  <si>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</si>
  <si>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</si>
  <si>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</si>
  <si>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</si>
  <si>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</si>
  <si>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</si>
  <si>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</si>
  <si>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</si>
  <si>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</si>
  <si>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</si>
  <si>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</si>
  <si>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</si>
  <si>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</si>
  <si>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</si>
  <si>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</si>
  <si>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</si>
  <si>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</si>
  <si>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</si>
  <si>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</si>
  <si>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</si>
  <si>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</si>
  <si>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</si>
  <si>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</si>
  <si>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</si>
  <si>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</si>
  <si>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</si>
  <si>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</si>
  <si>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</si>
  <si>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</si>
  <si>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</si>
  <si>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</si>
  <si>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</si>
  <si>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</si>
  <si>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</si>
  <si>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</si>
  <si>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</si>
  <si>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</si>
  <si>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</si>
  <si>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</si>
  <si>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</si>
  <si>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</si>
  <si>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</si>
  <si>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</si>
  <si>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</si>
  <si>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</si>
  <si>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</si>
  <si>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</si>
  <si>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</si>
  <si>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</si>
  <si>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</si>
  <si>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</si>
  <si>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</si>
  <si>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</si>
  <si>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</si>
  <si>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</si>
  <si>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</si>
  <si>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</si>
  <si>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</si>
  <si>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</si>
  <si>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</si>
  <si>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</si>
  <si>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</si>
  <si>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</si>
  <si>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</si>
  <si>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</si>
  <si>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</si>
  <si>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</si>
  <si>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</si>
  <si>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</si>
  <si>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</si>
  <si>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</si>
  <si>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</si>
  <si>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</si>
  <si>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</si>
  <si>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</si>
  <si>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</si>
  <si>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</si>
  <si>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</si>
  <si>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</si>
  <si>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</si>
  <si>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</si>
  <si>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</si>
  <si>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</si>
  <si>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</si>
  <si>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</si>
  <si>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</si>
  <si>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</si>
  <si>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</si>
  <si>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</si>
  <si>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</si>
  <si>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</si>
  <si>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</si>
  <si>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</si>
  <si>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</si>
  <si>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</si>
  <si>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</si>
  <si>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</si>
  <si>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</si>
  <si>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</si>
  <si>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</si>
  <si>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</si>
  <si>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</si>
  <si>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</si>
  <si>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</si>
  <si>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</si>
  <si>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</si>
  <si>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</si>
  <si>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</si>
  <si>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</si>
  <si>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</si>
  <si>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</si>
  <si>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</si>
  <si>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</si>
  <si>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</si>
  <si>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</si>
  <si>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</si>
  <si>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</si>
  <si>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</si>
  <si>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</si>
  <si>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</si>
  <si>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</si>
  <si>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</si>
  <si>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</si>
  <si>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</si>
  <si>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</si>
  <si>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</si>
  <si>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</si>
  <si>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</si>
  <si>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</si>
  <si>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</si>
  <si>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</si>
  <si>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</si>
  <si>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</si>
  <si>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</si>
  <si>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</si>
  <si>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</si>
  <si>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</si>
  <si>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</si>
  <si>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</si>
  <si>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</si>
  <si>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</si>
  <si>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</si>
  <si>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</si>
  <si>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</si>
  <si>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</si>
  <si>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</si>
  <si>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</si>
  <si>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</si>
  <si>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</si>
  <si>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</si>
  <si>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</si>
  <si>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</si>
  <si>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</si>
  <si>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</si>
  <si>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</si>
  <si>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</si>
  <si>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</si>
  <si>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</si>
  <si>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</si>
  <si>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</si>
  <si>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</si>
  <si>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</si>
  <si>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</si>
  <si>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</si>
  <si>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</si>
  <si>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</si>
  <si>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</si>
  <si>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</si>
  <si>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</si>
  <si>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</si>
  <si>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</si>
  <si>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</si>
  <si>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</si>
  <si>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</si>
  <si>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</si>
  <si>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</si>
  <si>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</si>
  <si>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</si>
  <si>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</si>
  <si>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</si>
  <si>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</si>
  <si>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</si>
  <si>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</si>
  <si>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</si>
  <si>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</si>
  <si>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</si>
  <si>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</si>
  <si>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</si>
  <si>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</si>
  <si>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</si>
  <si>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</si>
  <si>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</si>
  <si>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</si>
  <si>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</si>
  <si>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</si>
  <si>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</si>
  <si>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</si>
  <si>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</si>
  <si>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</si>
  <si>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</si>
  <si>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</si>
  <si>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</si>
  <si>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</si>
  <si>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</si>
  <si>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</si>
  <si>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</si>
  <si>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</si>
  <si>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</si>
  <si>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</si>
  <si>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</si>
  <si>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</si>
  <si>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</si>
  <si>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</si>
  <si>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</si>
  <si>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</si>
  <si>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</si>
  <si>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</si>
  <si>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</si>
  <si>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</si>
  <si>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</si>
  <si>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</si>
  <si>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</si>
  <si>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</si>
  <si>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</si>
  <si>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</si>
  <si>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</si>
  <si>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</si>
  <si>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</si>
  <si>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</si>
  <si>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</si>
  <si>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</si>
  <si>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</si>
  <si>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</si>
  <si>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</si>
  <si>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</si>
  <si>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</si>
  <si>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</si>
  <si>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</si>
  <si>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</si>
  <si>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</si>
  <si>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</si>
  <si>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</si>
  <si>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</si>
  <si>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</si>
  <si>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</si>
  <si>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</si>
  <si>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</si>
  <si>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</si>
  <si>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</si>
  <si>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</si>
  <si>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</si>
  <si>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</si>
  <si>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</si>
  <si>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</si>
  <si>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</si>
  <si>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</si>
  <si>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</si>
  <si>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</si>
  <si>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</si>
  <si>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</si>
  <si>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</si>
  <si>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</si>
  <si>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</si>
  <si>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</si>
  <si>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</si>
  <si>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</si>
  <si>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</si>
  <si>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</si>
  <si>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</si>
  <si>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</si>
  <si>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</si>
  <si>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</si>
  <si>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</si>
  <si>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</si>
  <si>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</si>
  <si>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</si>
  <si>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</si>
  <si>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</si>
  <si>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</si>
  <si>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</si>
  <si>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</si>
  <si>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</si>
  <si>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</si>
  <si>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</si>
  <si>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</si>
  <si>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</si>
  <si>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</si>
  <si>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</si>
  <si>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</si>
  <si>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</si>
  <si>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</si>
  <si>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</si>
  <si>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</si>
  <si>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</si>
  <si>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</si>
  <si>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</si>
  <si>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</si>
  <si>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</si>
  <si>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</si>
  <si>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</si>
  <si>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</si>
  <si>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</si>
  <si>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</si>
  <si>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</si>
  <si>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</si>
  <si>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</si>
  <si>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</si>
  <si>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</si>
  <si>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</si>
  <si>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</si>
  <si>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</si>
  <si>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</si>
  <si>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</si>
  <si>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</si>
  <si>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</si>
  <si>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</si>
  <si>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</si>
  <si>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</si>
  <si>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</si>
  <si>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</si>
  <si>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</si>
  <si>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</si>
  <si>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</si>
  <si>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</si>
  <si>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</si>
  <si>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</si>
  <si>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</si>
  <si>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</si>
  <si>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</si>
  <si>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</si>
  <si>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</si>
  <si>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</si>
  <si>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</si>
  <si>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</si>
  <si>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</si>
  <si>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</si>
  <si>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</si>
  <si>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</si>
  <si>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</si>
  <si>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</si>
  <si>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</si>
  <si>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</si>
  <si>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</si>
  <si>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</si>
  <si>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</si>
  <si>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</si>
  <si>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</si>
  <si>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</si>
  <si>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</si>
  <si>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</si>
  <si>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</si>
  <si>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</si>
  <si>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</si>
  <si>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</si>
  <si>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</si>
  <si>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</si>
  <si>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</si>
  <si>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</si>
  <si>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</si>
  <si>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</si>
  <si>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</si>
  <si>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</si>
  <si>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</si>
  <si>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</si>
  <si>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</si>
  <si>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</si>
  <si>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</si>
  <si>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</si>
  <si>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</si>
  <si>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</si>
  <si>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</si>
  <si>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</si>
  <si>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</si>
  <si>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</si>
  <si>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</si>
  <si>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</si>
  <si>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</si>
  <si>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</si>
  <si>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</si>
  <si>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</si>
  <si>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</si>
  <si>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</si>
  <si>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</si>
  <si>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</si>
  <si>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</si>
  <si>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</si>
  <si>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</si>
  <si>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</si>
  <si>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</si>
  <si>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</si>
  <si>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</si>
  <si>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</si>
  <si>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</si>
  <si>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</si>
  <si>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</si>
  <si>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</si>
  <si>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</si>
  <si>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</si>
  <si>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</si>
  <si>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</si>
  <si>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</si>
  <si>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</si>
  <si>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</si>
  <si>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</si>
  <si>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</si>
  <si>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</si>
  <si>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</si>
  <si>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</si>
  <si>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</si>
  <si>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</si>
  <si>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</si>
  <si>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</si>
  <si>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</si>
  <si>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</si>
  <si>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</si>
  <si>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</si>
  <si>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</si>
  <si>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</si>
  <si>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</si>
  <si>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</si>
  <si>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</si>
  <si>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</si>
  <si>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</si>
  <si>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</si>
  <si>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</si>
  <si>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</si>
  <si>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</si>
  <si>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</si>
  <si>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</si>
  <si>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</si>
  <si>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</si>
  <si>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</si>
  <si>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</si>
  <si>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</si>
  <si>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</si>
  <si>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</si>
  <si>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</si>
  <si>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</si>
  <si>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</si>
  <si>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</si>
  <si>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</si>
  <si>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</si>
  <si>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</si>
  <si>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</si>
  <si>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</si>
  <si>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</si>
  <si>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</si>
  <si>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</si>
  <si>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</si>
  <si>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</si>
  <si>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</si>
  <si>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</si>
  <si>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</si>
  <si>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</si>
  <si>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</si>
  <si>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</si>
  <si>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</si>
  <si>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</si>
  <si>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</si>
  <si>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</si>
  <si>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</si>
  <si>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</si>
  <si>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</si>
  <si>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</si>
  <si>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</si>
  <si>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</si>
  <si>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</si>
  <si>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</si>
  <si>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</si>
  <si>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</si>
  <si>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</si>
  <si>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</si>
  <si>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</si>
  <si>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</si>
  <si>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</si>
  <si>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</si>
  <si>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</si>
  <si>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</si>
  <si>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</si>
  <si>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</si>
  <si>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</si>
  <si>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</si>
  <si>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</si>
  <si>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</si>
  <si>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</si>
  <si>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</si>
  <si>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</si>
  <si>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</si>
  <si>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</si>
  <si>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</si>
  <si>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</si>
  <si>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</si>
  <si>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</si>
  <si>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</si>
  <si>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</si>
  <si>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</si>
  <si>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</si>
  <si>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</si>
  <si>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</si>
  <si>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</si>
  <si>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</si>
  <si>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</si>
  <si>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</si>
  <si>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</si>
  <si>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</si>
  <si>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</si>
  <si>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</si>
  <si>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</si>
  <si>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</si>
  <si>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</si>
  <si>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</si>
  <si>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</si>
  <si>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</si>
  <si>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</si>
  <si>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</si>
  <si>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</si>
  <si>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</si>
  <si>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</si>
  <si>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</si>
  <si>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</si>
  <si>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</si>
  <si>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</si>
  <si>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</si>
  <si>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</si>
  <si>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</si>
  <si>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</si>
  <si>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</si>
  <si>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</si>
  <si>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</si>
  <si>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</si>
  <si>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</si>
  <si>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</si>
  <si>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</si>
  <si>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</si>
  <si>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</si>
  <si>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</si>
  <si>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</si>
  <si>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</si>
  <si>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</si>
  <si>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</si>
  <si>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</si>
  <si>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</si>
  <si>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</si>
  <si>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</si>
  <si>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</si>
  <si>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</si>
  <si>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</si>
  <si>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</si>
  <si>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</si>
  <si>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</si>
  <si>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</si>
  <si>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</si>
  <si>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</si>
  <si>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</si>
  <si>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</si>
  <si>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</si>
  <si>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</si>
  <si>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</si>
  <si>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</si>
  <si>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</si>
  <si>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</si>
  <si>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</si>
  <si>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</si>
  <si>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</si>
  <si>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</si>
  <si>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</si>
  <si>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</si>
  <si>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</si>
  <si>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</si>
  <si>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</si>
  <si>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</si>
  <si>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</si>
  <si>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</si>
  <si>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</si>
  <si>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</si>
  <si>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</si>
  <si>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</si>
  <si>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</si>
  <si>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</si>
  <si>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</si>
  <si>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</si>
  <si>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</si>
  <si>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</si>
  <si>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</si>
  <si>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</si>
  <si>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</si>
  <si>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</si>
  <si>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</si>
  <si>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</si>
  <si>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</si>
  <si>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</si>
  <si>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</si>
  <si>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</si>
  <si>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</si>
  <si>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</si>
  <si>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</si>
  <si>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</si>
  <si>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</si>
  <si>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</si>
  <si>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</si>
  <si>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</si>
  <si>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</si>
  <si>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</si>
  <si>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</si>
  <si>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</si>
  <si>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</si>
  <si>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</si>
  <si>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</si>
  <si>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</si>
  <si>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</si>
  <si>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</si>
  <si>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</si>
  <si>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</si>
  <si>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</si>
  <si>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</si>
  <si>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</si>
  <si>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</si>
  <si>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</si>
  <si>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</si>
  <si>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</si>
  <si>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</si>
  <si>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</si>
  <si>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</si>
  <si>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</si>
  <si>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</si>
  <si>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</si>
  <si>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</si>
  <si>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</si>
  <si>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</si>
  <si>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</si>
  <si>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</si>
  <si>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</si>
  <si>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</si>
  <si>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</si>
  <si>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</si>
  <si>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</si>
  <si>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</si>
  <si>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</si>
  <si>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</si>
  <si>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</si>
  <si>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</si>
  <si>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</si>
  <si>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</si>
  <si>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</si>
  <si>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</si>
  <si>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</si>
  <si>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</si>
  <si>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</si>
  <si>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</si>
  <si>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</si>
  <si>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</si>
  <si>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</si>
  <si>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</si>
  <si>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</si>
  <si>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</si>
  <si>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</si>
  <si>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</si>
  <si>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</si>
  <si>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</si>
  <si>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</si>
  <si>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</si>
  <si>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</si>
  <si>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</si>
  <si>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</si>
  <si>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</si>
  <si>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</si>
  <si>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</si>
  <si>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</si>
  <si>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</si>
  <si>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</si>
  <si>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</si>
  <si>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</si>
  <si>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</si>
  <si>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</si>
  <si>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</si>
  <si>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</si>
  <si>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</si>
  <si>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</si>
  <si>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</si>
  <si>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</si>
  <si>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</si>
  <si>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</si>
  <si>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</si>
  <si>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</si>
  <si>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</si>
  <si>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</si>
  <si>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</si>
  <si>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</si>
  <si>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</si>
  <si>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</si>
  <si>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</si>
  <si>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</si>
  <si>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</si>
  <si>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</si>
  <si>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</si>
  <si>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</si>
  <si>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</si>
  <si>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</si>
  <si>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</si>
  <si>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</si>
  <si>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</si>
  <si>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</si>
  <si>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</si>
  <si>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</si>
  <si>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</si>
  <si>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</si>
  <si>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</si>
  <si>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</si>
  <si>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</si>
  <si>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</si>
  <si>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</si>
  <si>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</si>
  <si>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</si>
  <si>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</si>
  <si>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</si>
  <si>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</si>
  <si>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</si>
  <si>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</si>
  <si>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</si>
  <si>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</si>
  <si>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</si>
  <si>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</si>
  <si>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</si>
  <si>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</si>
  <si>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</si>
  <si>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</si>
  <si>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</si>
  <si>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</si>
  <si>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</si>
  <si>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</si>
  <si>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</si>
  <si>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</si>
  <si>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</si>
  <si>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</si>
  <si>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</si>
  <si>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</si>
  <si>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</si>
  <si>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</si>
  <si>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</si>
  <si>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</si>
  <si>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</si>
  <si>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</si>
  <si>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</si>
  <si>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</si>
  <si>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</si>
  <si>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</si>
  <si>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</si>
  <si>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</si>
  <si>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</si>
  <si>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</si>
  <si>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</si>
  <si>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</si>
  <si>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</si>
  <si>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</si>
  <si>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</si>
  <si>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</si>
  <si>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</si>
  <si>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</si>
  <si>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</si>
  <si>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</si>
  <si>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</si>
  <si>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</si>
  <si>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</si>
  <si>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</si>
  <si>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</si>
  <si>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</si>
  <si>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</si>
  <si>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</si>
  <si>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</si>
  <si>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</si>
  <si>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</si>
  <si>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</si>
  <si>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</si>
  <si>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</si>
  <si>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</si>
  <si>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</si>
  <si>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</si>
  <si>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</si>
  <si>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</si>
  <si>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</si>
  <si>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</si>
  <si>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</si>
  <si>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</si>
  <si>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</si>
  <si>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</si>
  <si>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</si>
  <si>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</si>
  <si>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</si>
  <si>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</si>
  <si>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</si>
  <si>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</si>
  <si>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</si>
  <si>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</si>
  <si>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</si>
  <si>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</si>
  <si>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</si>
  <si>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</si>
  <si>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</si>
  <si>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</si>
  <si>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</si>
  <si>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</si>
  <si>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</si>
  <si>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</si>
  <si>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</si>
  <si>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</si>
  <si>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</si>
  <si>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</si>
  <si>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</si>
  <si>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</si>
  <si>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</si>
  <si>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</si>
  <si>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</si>
  <si>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</si>
  <si>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</si>
  <si>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</si>
  <si>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</si>
  <si>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</si>
  <si>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</si>
  <si>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</si>
  <si>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</si>
  <si>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</si>
  <si>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</si>
  <si>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</si>
  <si>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</si>
  <si>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</si>
  <si>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</si>
  <si>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</si>
  <si>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</si>
  <si>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</si>
  <si>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</si>
  <si>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</si>
  <si>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</si>
  <si>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</si>
  <si>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</si>
  <si>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</si>
  <si>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</si>
  <si>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</si>
  <si>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</si>
  <si>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</si>
  <si>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</si>
  <si>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</si>
  <si>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</si>
  <si>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</si>
  <si>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</si>
  <si>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</si>
  <si>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</si>
  <si>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</si>
  <si>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</si>
  <si>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</si>
  <si>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</si>
  <si>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</si>
  <si>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</si>
  <si>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</si>
  <si>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</si>
  <si>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</si>
  <si>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</si>
  <si>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</si>
  <si>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</si>
  <si>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</si>
  <si>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</si>
  <si>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</si>
  <si>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</si>
  <si>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</si>
  <si>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</si>
  <si>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</si>
  <si>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</si>
  <si>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</si>
  <si>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</si>
  <si>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</si>
  <si>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</si>
  <si>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</si>
  <si>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</si>
  <si>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</si>
  <si>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</si>
  <si>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</si>
  <si>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</si>
  <si>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</si>
  <si>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</si>
  <si>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</si>
  <si>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</si>
  <si>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</si>
  <si>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</si>
  <si>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</si>
  <si>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</si>
  <si>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</si>
  <si>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</si>
  <si>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</si>
  <si>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</si>
  <si>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</si>
  <si>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</si>
  <si>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</si>
  <si>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</si>
  <si>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</si>
  <si>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</si>
  <si>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</si>
  <si>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</si>
  <si>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</si>
  <si>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</si>
  <si>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</si>
  <si>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</si>
  <si>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</si>
  <si>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</si>
  <si>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</si>
  <si>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</si>
  <si>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</si>
  <si>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</si>
  <si>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</si>
  <si>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</si>
  <si>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</si>
  <si>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</si>
  <si>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</si>
  <si>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</si>
  <si>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</si>
  <si>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</si>
  <si>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</si>
  <si>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</si>
  <si>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</si>
  <si>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</si>
  <si>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</si>
  <si>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</si>
  <si>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</si>
  <si>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</si>
  <si>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</si>
  <si>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</si>
  <si>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</si>
  <si>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</si>
  <si>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</si>
  <si>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</si>
  <si>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</si>
  <si>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</si>
  <si>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</si>
  <si>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</si>
  <si>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</si>
  <si>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</si>
  <si>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</si>
  <si>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</si>
  <si>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</si>
  <si>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</si>
  <si>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</si>
  <si>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</si>
  <si>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</si>
  <si>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</si>
  <si>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</si>
  <si>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</si>
  <si>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</si>
  <si>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</si>
  <si>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</si>
  <si>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</si>
  <si>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</si>
  <si>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</si>
  <si>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</si>
  <si>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</si>
  <si>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</si>
  <si>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</si>
  <si>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</si>
  <si>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</si>
  <si>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</si>
  <si>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</si>
  <si>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</si>
  <si>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</si>
  <si>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</si>
  <si>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</si>
  <si>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</si>
  <si>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</si>
  <si>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</si>
  <si>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</si>
  <si>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</si>
  <si>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</si>
  <si>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</si>
  <si>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</si>
  <si>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</si>
  <si>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</si>
  <si>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</si>
  <si>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</si>
  <si>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</si>
  <si>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</si>
  <si>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</si>
  <si>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</si>
  <si>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</si>
  <si>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</si>
  <si>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</si>
  <si>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</si>
  <si>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</si>
  <si>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</si>
  <si>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</si>
  <si>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</si>
  <si>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</si>
  <si>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</si>
  <si>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</si>
  <si>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</si>
  <si>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</si>
  <si>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</si>
  <si>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</si>
  <si>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</si>
  <si>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</si>
  <si>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</si>
  <si>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</si>
  <si>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</si>
  <si>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</si>
  <si>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</si>
  <si>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</si>
  <si>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</si>
  <si>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</si>
  <si>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</si>
  <si>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</si>
  <si>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</si>
  <si>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</si>
  <si>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</si>
  <si>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</si>
  <si>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</si>
  <si>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</si>
  <si>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</si>
  <si>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</si>
  <si>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</si>
  <si>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</si>
  <si>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</si>
  <si>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</si>
  <si>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</si>
  <si>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</si>
  <si>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</si>
  <si>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</si>
  <si>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</si>
  <si>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</si>
  <si>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</si>
  <si>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</si>
  <si>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</si>
  <si>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</si>
  <si>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</si>
  <si>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</si>
  <si>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</si>
  <si>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</si>
  <si>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</si>
  <si>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</si>
  <si>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</si>
  <si>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</si>
  <si>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</si>
  <si>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</si>
  <si>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</si>
  <si>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</si>
  <si>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</si>
  <si>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</si>
  <si>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</si>
  <si>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</si>
  <si>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</si>
  <si>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</si>
  <si>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</si>
  <si>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</si>
  <si>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</si>
  <si>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</si>
  <si>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</si>
  <si>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</si>
  <si>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</si>
  <si>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</si>
  <si>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</si>
  <si>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</si>
  <si>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</si>
  <si>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</si>
  <si>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</si>
  <si>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</si>
  <si>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</si>
  <si>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</si>
  <si>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</si>
  <si>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</si>
  <si>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</si>
  <si>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</si>
  <si>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</si>
  <si>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</si>
  <si>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</si>
  <si>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</si>
  <si>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</si>
  <si>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</si>
  <si>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</si>
  <si>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</si>
  <si>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</si>
  <si>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</si>
  <si>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</si>
  <si>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</si>
  <si>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</si>
  <si>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</si>
  <si>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</si>
  <si>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</si>
  <si>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</si>
  <si>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</si>
  <si>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</si>
  <si>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</si>
  <si>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</si>
  <si>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</si>
  <si>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</si>
  <si>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</si>
  <si>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</si>
  <si>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</si>
  <si>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</si>
  <si>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</si>
  <si>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</si>
  <si>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</si>
  <si>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</si>
  <si>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</si>
  <si>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</si>
  <si>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</si>
  <si>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</si>
  <si>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</si>
  <si>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</si>
  <si>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</si>
  <si>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</si>
  <si>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</si>
  <si>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</si>
  <si>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</si>
  <si>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</si>
  <si>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</si>
  <si>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</si>
  <si>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</si>
  <si>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</si>
  <si>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</si>
  <si>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</si>
  <si>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</si>
  <si>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</si>
  <si>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</si>
  <si>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</si>
  <si>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</si>
  <si>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</si>
  <si>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</si>
  <si>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</si>
  <si>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</si>
  <si>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</si>
  <si>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</si>
  <si>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</si>
  <si>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</si>
  <si>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</si>
  <si>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</si>
  <si>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</si>
  <si>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</si>
  <si>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</si>
  <si>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</si>
  <si>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</si>
  <si>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</si>
  <si>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</si>
  <si>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</si>
  <si>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</si>
  <si>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</si>
  <si>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</si>
  <si>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</si>
  <si>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</si>
  <si>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</si>
  <si>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</si>
  <si>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</si>
  <si>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</si>
  <si>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</si>
  <si>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</si>
  <si>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</si>
  <si>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</si>
  <si>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</si>
  <si>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</si>
  <si>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</si>
  <si>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</si>
  <si>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</si>
  <si>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</si>
  <si>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</si>
  <si>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</si>
  <si>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</si>
  <si>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</si>
  <si>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</si>
  <si>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</si>
  <si>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</si>
  <si>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</si>
  <si>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</si>
  <si>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</si>
  <si>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</si>
  <si>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</si>
  <si>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</si>
  <si>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</si>
  <si>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</si>
  <si>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</si>
  <si>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</si>
  <si>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</si>
  <si>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</si>
  <si>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</si>
  <si>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</si>
  <si>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</si>
  <si>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</si>
  <si>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</si>
  <si>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</si>
  <si>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</si>
  <si>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</si>
  <si>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</si>
  <si>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</si>
  <si>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</si>
  <si>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</si>
  <si>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</si>
  <si>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</si>
  <si>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</si>
  <si>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</si>
  <si>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</si>
  <si>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</si>
  <si>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</si>
  <si>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</si>
  <si>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</si>
  <si>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</si>
  <si>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</si>
  <si>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</si>
  <si>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</si>
  <si>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</si>
  <si>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</si>
  <si>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</si>
  <si>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</si>
  <si>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</si>
  <si>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</si>
  <si>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</si>
  <si>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</si>
  <si>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</si>
  <si>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</si>
  <si>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</si>
  <si>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</si>
  <si>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</si>
  <si>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</si>
  <si>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</si>
  <si>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</si>
  <si>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</si>
  <si>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</si>
  <si>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</si>
  <si>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</si>
  <si>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</si>
  <si>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</si>
  <si>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</si>
  <si>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</si>
  <si>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</si>
  <si>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</si>
  <si>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</si>
  <si>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</si>
  <si>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</si>
  <si>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</si>
  <si>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</si>
  <si>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</si>
  <si>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</si>
  <si>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</si>
  <si>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</si>
  <si>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</si>
  <si>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</si>
  <si>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</si>
  <si>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</si>
  <si>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</si>
  <si>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</si>
  <si>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</si>
  <si>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</si>
  <si>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</si>
  <si>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</si>
  <si>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</si>
  <si>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</si>
  <si>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</si>
  <si>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</si>
  <si>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</si>
  <si>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</si>
  <si>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</si>
  <si>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</si>
  <si>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</si>
  <si>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</si>
  <si>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</si>
  <si>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</si>
  <si>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</si>
  <si>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</si>
  <si>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</si>
  <si>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</si>
  <si>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</si>
  <si>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</si>
  <si>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</si>
  <si>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</si>
  <si>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</si>
  <si>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</si>
  <si>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</si>
  <si>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</si>
  <si>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</si>
  <si>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</si>
  <si>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</si>
  <si>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</si>
  <si>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</si>
  <si>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</si>
  <si>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</si>
  <si>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</si>
  <si>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</si>
  <si>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</si>
  <si>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</si>
  <si>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</si>
  <si>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</si>
  <si>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</si>
  <si>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</si>
  <si>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</si>
  <si>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</si>
  <si>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</si>
  <si>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</si>
  <si>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</si>
  <si>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</si>
  <si>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</si>
  <si>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</si>
  <si>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</si>
  <si>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</si>
  <si>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</si>
  <si>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</si>
  <si>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</si>
  <si>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</si>
  <si>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</si>
  <si>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</si>
  <si>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</si>
  <si>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</si>
  <si>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</si>
  <si>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</si>
  <si>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</si>
  <si>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</si>
  <si>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</si>
  <si>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</si>
  <si>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</si>
  <si>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</si>
  <si>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</si>
  <si>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</si>
  <si>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</si>
  <si>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</si>
  <si>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</si>
  <si>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</si>
  <si>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</si>
  <si>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</si>
  <si>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</si>
  <si>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</si>
  <si>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</si>
  <si>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</si>
  <si>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</si>
  <si>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</si>
  <si>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</si>
  <si>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</si>
  <si>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</si>
  <si>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</si>
  <si>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</si>
  <si>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</si>
  <si>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</si>
  <si>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</si>
  <si>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</si>
  <si>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</si>
  <si>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</si>
  <si>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</si>
  <si>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</si>
  <si>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</si>
  <si>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</si>
  <si>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</si>
  <si>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</si>
  <si>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</si>
  <si>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</si>
  <si>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</si>
  <si>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</si>
  <si>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</si>
  <si>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</si>
  <si>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</si>
  <si>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</si>
  <si>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</si>
  <si>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</si>
  <si>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</si>
  <si>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</si>
  <si>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</si>
  <si>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</si>
  <si>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</si>
  <si>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</si>
  <si>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</si>
  <si>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</si>
  <si>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</si>
  <si>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</si>
  <si>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</si>
  <si>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</si>
  <si>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</si>
  <si>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</si>
  <si>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</si>
  <si>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</si>
  <si>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</si>
  <si>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</si>
  <si>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</si>
  <si>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</si>
  <si>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</si>
  <si>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</si>
  <si>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</si>
  <si>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</si>
  <si>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</si>
  <si>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</si>
  <si>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</si>
  <si>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</si>
  <si>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</si>
  <si>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</si>
  <si>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</si>
  <si>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</si>
  <si>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</si>
  <si>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</si>
  <si>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</si>
  <si>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</si>
  <si>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</si>
  <si>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</si>
  <si>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</si>
  <si>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</si>
  <si>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</si>
  <si>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</si>
  <si>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</si>
  <si>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</si>
  <si>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</si>
  <si>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</si>
  <si>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</si>
  <si>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</si>
  <si>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</si>
  <si>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</si>
  <si>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</si>
  <si>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</si>
  <si>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</si>
  <si>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</si>
  <si>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</si>
  <si>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</si>
  <si>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</si>
  <si>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</si>
  <si>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</si>
  <si>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</si>
  <si>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</si>
  <si>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</si>
  <si>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</si>
  <si>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</si>
  <si>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</si>
  <si>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</si>
  <si>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</si>
  <si>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</si>
  <si>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</si>
  <si>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</si>
  <si>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</si>
  <si>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</si>
  <si>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</si>
  <si>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</si>
  <si>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</si>
  <si>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</si>
  <si>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</si>
  <si>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</si>
  <si>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</si>
  <si>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</si>
  <si>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</si>
  <si>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</si>
  <si>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</si>
  <si>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</si>
  <si>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</si>
  <si>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</si>
  <si>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</si>
  <si>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</si>
  <si>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</si>
  <si>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</si>
  <si>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</si>
  <si>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</si>
  <si>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</si>
  <si>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</si>
  <si>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</si>
  <si>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</si>
  <si>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</si>
  <si>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</si>
  <si>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</si>
  <si>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</si>
  <si>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</si>
  <si>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</si>
  <si>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</si>
  <si>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</si>
  <si>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</si>
  <si>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</si>
  <si>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</si>
  <si>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</si>
  <si>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</si>
  <si>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</si>
  <si>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</si>
  <si>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</si>
  <si>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</si>
  <si>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</si>
  <si>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</si>
  <si>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</si>
  <si>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</si>
  <si>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</si>
  <si>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</si>
  <si>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</si>
  <si>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</si>
  <si>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</si>
  <si>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</si>
  <si>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</si>
  <si>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</si>
  <si>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</si>
  <si>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</si>
  <si>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</si>
  <si>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</si>
  <si>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</si>
  <si>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</si>
  <si>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</si>
  <si>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</si>
  <si>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</si>
  <si>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</si>
  <si>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</si>
  <si>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</si>
  <si>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</si>
  <si>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</si>
  <si>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</si>
  <si>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</si>
  <si>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</si>
  <si>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</si>
  <si>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</si>
  <si>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</si>
  <si>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</si>
  <si>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</si>
  <si>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</si>
  <si>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</si>
  <si>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</si>
  <si>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</si>
  <si>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</si>
  <si>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</si>
  <si>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</si>
  <si>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</si>
  <si>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</si>
  <si>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</si>
  <si>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</si>
  <si>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</si>
  <si>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</si>
  <si>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</si>
  <si>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</si>
  <si>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</si>
  <si>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</si>
  <si>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</si>
  <si>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</si>
  <si>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</si>
  <si>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</si>
  <si>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</si>
  <si>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</si>
  <si>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</si>
  <si>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</si>
  <si>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</si>
  <si>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</si>
  <si>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</si>
  <si>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</si>
  <si>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</si>
  <si>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</si>
  <si>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</si>
  <si>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</si>
  <si>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</si>
  <si>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</si>
  <si>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</si>
  <si>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</si>
  <si>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</si>
  <si>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</si>
  <si>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</si>
  <si>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</si>
  <si>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</si>
  <si>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</si>
  <si>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</si>
  <si>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</si>
  <si>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</si>
  <si>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</si>
  <si>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</si>
  <si>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</si>
  <si>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</si>
  <si>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</si>
  <si>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</si>
  <si>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</si>
  <si>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</si>
  <si>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</si>
  <si>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</si>
  <si>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</si>
  <si>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</si>
  <si>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</si>
  <si>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</si>
  <si>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</si>
  <si>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</si>
  <si>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</si>
  <si>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</si>
  <si>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</si>
  <si>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</si>
  <si>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</si>
  <si>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</si>
  <si>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</si>
  <si>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</si>
  <si>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</si>
  <si>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</si>
  <si>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</si>
  <si>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</si>
  <si>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</si>
  <si>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</si>
  <si>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</si>
  <si>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</si>
  <si>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</si>
  <si>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</si>
  <si>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</si>
  <si>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</si>
  <si>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</si>
  <si>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</si>
  <si>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</si>
  <si>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</si>
  <si>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</si>
  <si>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</si>
  <si>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</si>
  <si>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</si>
  <si>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</si>
  <si>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</si>
  <si>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</si>
  <si>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</si>
  <si>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</si>
  <si>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</si>
  <si>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</si>
  <si>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</si>
  <si>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</si>
  <si>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</si>
  <si>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</si>
  <si>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</si>
  <si>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</si>
  <si>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</si>
  <si>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</si>
  <si>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</si>
  <si>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</si>
  <si>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</si>
  <si>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</si>
  <si>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</si>
  <si>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</si>
  <si>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</si>
  <si>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</si>
  <si>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</si>
  <si>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</si>
  <si>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</si>
  <si>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</si>
  <si>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</si>
  <si>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</si>
  <si>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</si>
  <si>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</si>
  <si>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</si>
  <si>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</si>
  <si>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</si>
  <si>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</si>
  <si>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</si>
  <si>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</si>
  <si>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</si>
  <si>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</si>
  <si>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</si>
  <si>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</si>
  <si>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</si>
  <si>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</si>
  <si>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</si>
  <si>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</si>
  <si>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</si>
  <si>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</si>
  <si>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</si>
  <si>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</si>
  <si>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</si>
  <si>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</si>
  <si>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</si>
  <si>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</si>
  <si>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</si>
  <si>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</si>
  <si>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</si>
  <si>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</si>
  <si>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</si>
  <si>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</si>
  <si>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</si>
  <si>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</si>
  <si>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</si>
  <si>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</si>
  <si>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</si>
  <si>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</si>
  <si>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</si>
  <si>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</si>
  <si>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</si>
  <si>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</si>
  <si>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</si>
  <si>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</si>
  <si>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</si>
  <si>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</si>
  <si>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</si>
  <si>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</si>
  <si>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</si>
  <si>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</si>
  <si>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</si>
  <si>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</si>
  <si>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</si>
  <si>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</si>
  <si>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</si>
  <si>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</si>
  <si>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</si>
  <si>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</si>
  <si>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</si>
  <si>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</si>
  <si>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</si>
  <si>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</si>
  <si>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</si>
  <si>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</si>
  <si>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</si>
  <si>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</si>
  <si>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</si>
  <si>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</si>
  <si>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</si>
  <si>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</si>
  <si>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</si>
  <si>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</si>
  <si>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</si>
  <si>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</si>
  <si>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</si>
  <si>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</si>
  <si>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</si>
  <si>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</si>
  <si>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</si>
  <si>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</si>
  <si>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</si>
  <si>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</si>
  <si>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</si>
  <si>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</si>
  <si>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</si>
  <si>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</si>
  <si>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</si>
  <si>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</si>
  <si>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</si>
  <si>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</si>
  <si>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</si>
  <si>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</si>
  <si>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</si>
  <si>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</si>
  <si>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</si>
  <si>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</si>
  <si>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</si>
  <si>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</si>
  <si>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</si>
  <si>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</si>
  <si>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</si>
  <si>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</si>
  <si>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</si>
  <si>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</si>
  <si>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</si>
  <si>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</si>
  <si>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</si>
  <si>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</si>
  <si>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</si>
  <si>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</si>
  <si>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</si>
  <si>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</si>
  <si>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</si>
  <si>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</si>
  <si>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</si>
  <si>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</si>
  <si>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</si>
  <si>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</si>
  <si>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</si>
  <si>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</si>
  <si>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</si>
  <si>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</si>
  <si>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</si>
  <si>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</si>
  <si>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</si>
  <si>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</si>
  <si>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</si>
  <si>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</si>
  <si>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</si>
  <si>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</si>
  <si>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</si>
  <si>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</si>
  <si>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</si>
  <si>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</si>
  <si>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</si>
  <si>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</si>
  <si>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</si>
  <si>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</si>
  <si>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</si>
  <si>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</si>
  <si>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</si>
  <si>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</si>
  <si>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</si>
  <si>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</si>
  <si>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</si>
  <si>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</si>
  <si>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</si>
  <si>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</si>
  <si>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</si>
  <si>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</si>
  <si>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</si>
  <si>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</si>
  <si>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</si>
  <si>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</si>
  <si>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</si>
  <si>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</si>
  <si>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</si>
  <si>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</si>
  <si>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</si>
  <si>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</si>
  <si>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</si>
  <si>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</si>
  <si>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</si>
  <si>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</si>
  <si>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</si>
  <si>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</si>
  <si>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</si>
  <si>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</si>
  <si>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</si>
  <si>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</si>
  <si>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</si>
  <si>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</si>
  <si>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</si>
  <si>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</si>
  <si>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</si>
  <si>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</si>
  <si>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</si>
  <si>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</si>
  <si>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</si>
  <si>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</si>
  <si>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</si>
  <si>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</si>
  <si>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</si>
  <si>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</si>
  <si>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</si>
  <si>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</si>
  <si>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</si>
  <si>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</si>
  <si>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</si>
  <si>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</si>
  <si>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</si>
  <si>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</si>
  <si>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</si>
  <si>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</si>
  <si>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</si>
  <si>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</si>
  <si>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</si>
  <si>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</si>
  <si>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</si>
  <si>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</si>
  <si>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</si>
  <si>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</si>
  <si>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</si>
  <si>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</si>
  <si>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</si>
  <si>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</si>
  <si>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</si>
  <si>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</si>
  <si>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</si>
  <si>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</si>
  <si>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</si>
  <si>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</si>
  <si>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</si>
  <si>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</si>
  <si>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</si>
  <si>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</si>
  <si>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</si>
  <si>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</si>
  <si>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</si>
  <si>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</si>
  <si>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</si>
  <si>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</si>
  <si>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</si>
  <si>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</si>
  <si>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</si>
  <si>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</si>
  <si>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</si>
  <si>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</si>
  <si>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</si>
  <si>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</si>
  <si>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</si>
  <si>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</si>
  <si>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</si>
  <si>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</si>
  <si>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</si>
  <si>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</si>
  <si>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</si>
  <si>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</si>
  <si>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</si>
  <si>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</si>
  <si>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</si>
  <si>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</si>
  <si>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</si>
  <si>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</si>
  <si>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</si>
  <si>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</si>
  <si>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</si>
  <si>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</si>
  <si>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</si>
  <si>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</si>
  <si>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</si>
  <si>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</si>
  <si>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</si>
  <si>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</si>
  <si>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</si>
  <si>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</si>
  <si>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</si>
  <si>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</si>
  <si>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</si>
  <si>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</si>
  <si>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</si>
  <si>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</si>
  <si>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</si>
  <si>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</si>
  <si>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</si>
  <si>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</si>
  <si>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</si>
  <si>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</si>
  <si>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</si>
  <si>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</si>
  <si>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</si>
  <si>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</si>
  <si>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</si>
  <si>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</si>
  <si>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</si>
  <si>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</si>
  <si>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</si>
  <si>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</si>
  <si>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</si>
  <si>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</si>
  <si>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</si>
  <si>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</si>
  <si>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</si>
  <si>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</si>
  <si>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</si>
  <si>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</si>
  <si>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</si>
  <si>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</si>
  <si>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</si>
  <si>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</si>
  <si>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</si>
  <si>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</si>
  <si>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</si>
  <si>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</si>
  <si>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</si>
  <si>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</si>
  <si>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</si>
  <si>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</si>
  <si>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</si>
  <si>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</si>
  <si>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</si>
  <si>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</si>
  <si>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</si>
  <si>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</si>
  <si>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</si>
  <si>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</si>
  <si>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</si>
  <si>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</si>
  <si>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</si>
  <si>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</si>
  <si>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</si>
  <si>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</si>
  <si>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</si>
  <si>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</si>
  <si>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</si>
  <si>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</si>
  <si>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</si>
  <si>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</si>
  <si>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</si>
  <si>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</si>
  <si>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</si>
  <si>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</si>
  <si>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</si>
  <si>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</si>
  <si>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</si>
  <si>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</si>
  <si>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</si>
  <si>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</si>
  <si>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</si>
  <si>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</si>
  <si>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</si>
  <si>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</si>
  <si>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</si>
  <si>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</si>
  <si>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</si>
  <si>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</si>
  <si>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</si>
  <si>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</si>
  <si>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</si>
  <si>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</si>
  <si>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</si>
  <si>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</si>
  <si>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</si>
  <si>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</si>
  <si>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</si>
  <si>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</si>
  <si>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</si>
  <si>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</si>
  <si>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</si>
  <si>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</si>
  <si>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</si>
  <si>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</si>
  <si>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</si>
  <si>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</si>
  <si>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</si>
  <si>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</si>
  <si>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</si>
  <si>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</si>
  <si>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</si>
  <si>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</si>
  <si>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</si>
  <si>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</si>
  <si>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</si>
  <si>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</si>
  <si>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</si>
  <si>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</si>
  <si>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</si>
  <si>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</si>
  <si>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</si>
  <si>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</si>
  <si>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</si>
  <si>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</si>
  <si>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</si>
  <si>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</si>
  <si>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</si>
  <si>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</si>
  <si>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</si>
  <si>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</si>
  <si>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</si>
  <si>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</si>
  <si>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</si>
  <si>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</si>
  <si>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</si>
  <si>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</si>
  <si>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</si>
  <si>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</si>
  <si>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</si>
  <si>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</si>
  <si>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</si>
  <si>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</si>
  <si>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</si>
  <si>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</si>
  <si>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</si>
  <si>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</si>
  <si>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</si>
  <si>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</si>
  <si>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</si>
  <si>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</si>
  <si>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</si>
  <si>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</si>
  <si>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</si>
  <si>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</si>
  <si>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</si>
  <si>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</si>
  <si>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</si>
  <si>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</si>
  <si>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</si>
  <si>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</si>
  <si>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</si>
  <si>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</si>
  <si>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</si>
  <si>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</si>
  <si>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</si>
  <si>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</si>
  <si>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</si>
  <si>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</si>
  <si>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</si>
  <si>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</si>
  <si>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</si>
  <si>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</si>
  <si>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</si>
  <si>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</si>
  <si>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</si>
  <si>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</si>
  <si>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</si>
  <si>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</si>
  <si>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</si>
  <si>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</si>
  <si>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</si>
  <si>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</si>
  <si>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</si>
  <si>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</si>
  <si>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</si>
  <si>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</si>
  <si>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</si>
  <si>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</si>
  <si>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</si>
  <si>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</si>
  <si>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</si>
  <si>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</si>
  <si>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</si>
  <si>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</si>
  <si>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</si>
  <si>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</si>
  <si>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</si>
  <si>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</si>
  <si>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</si>
  <si>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</si>
  <si>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</si>
  <si>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</si>
  <si>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</si>
  <si>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</si>
  <si>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</si>
  <si>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</si>
  <si>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</si>
  <si>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</si>
  <si>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</si>
  <si>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</si>
  <si>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</si>
  <si>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</si>
  <si>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</si>
  <si>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</si>
  <si>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</si>
  <si>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</si>
  <si>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</si>
  <si>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</si>
  <si>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</si>
  <si>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</si>
  <si>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</si>
  <si>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</si>
  <si>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</si>
  <si>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</si>
  <si>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</si>
  <si>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</si>
  <si>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</si>
  <si>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</si>
  <si>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</si>
  <si>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</si>
  <si>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</si>
  <si>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</si>
  <si>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</si>
  <si>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</si>
  <si>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</si>
  <si>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</si>
  <si>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</si>
  <si>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</si>
  <si>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</si>
  <si>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</si>
  <si>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</si>
  <si>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</si>
  <si>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</si>
  <si>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</si>
  <si>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</si>
  <si>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</si>
  <si>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</si>
  <si>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</si>
  <si>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</si>
  <si>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</si>
  <si>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</si>
  <si>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</si>
  <si>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</si>
  <si>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</si>
  <si>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</si>
  <si>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</si>
  <si>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</si>
  <si>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</si>
  <si>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</si>
  <si>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</si>
  <si>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</si>
  <si>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</si>
  <si>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</si>
  <si>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</si>
  <si>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</si>
  <si>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</si>
  <si>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</si>
  <si>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</si>
  <si>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</si>
  <si>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</si>
  <si>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</si>
  <si>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</si>
  <si>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</si>
  <si>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</si>
  <si>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</si>
  <si>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</si>
  <si>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</si>
  <si>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</si>
  <si>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</si>
  <si>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</si>
  <si>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</si>
  <si>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</si>
  <si>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</si>
  <si>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</si>
  <si>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</si>
  <si>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</si>
  <si>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</si>
  <si>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</si>
  <si>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</si>
  <si>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</si>
  <si>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</si>
  <si>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</si>
  <si>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</si>
  <si>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</si>
  <si>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</si>
  <si>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</si>
  <si>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</si>
  <si>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</si>
  <si>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</si>
  <si>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</si>
  <si>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</si>
  <si>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</si>
  <si>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</si>
  <si>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</si>
  <si>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</si>
  <si>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</si>
  <si>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</si>
  <si>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</si>
  <si>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</si>
  <si>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</si>
  <si>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</si>
  <si>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</si>
  <si>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</si>
  <si>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</si>
  <si>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</si>
  <si>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</si>
  <si>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</si>
  <si>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</si>
  <si>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</si>
  <si>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</si>
  <si>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</si>
  <si>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</si>
  <si>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</si>
  <si>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</si>
  <si>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</si>
  <si>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</si>
  <si>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</si>
  <si>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</si>
  <si>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</si>
  <si>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</si>
  <si>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</si>
  <si>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</si>
  <si>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</si>
  <si>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</si>
  <si>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</si>
  <si>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</si>
  <si>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</si>
  <si>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</si>
  <si>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</si>
  <si>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</si>
  <si>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</si>
  <si>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</si>
  <si>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</si>
  <si>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</si>
  <si>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</si>
  <si>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</si>
  <si>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</si>
  <si>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</si>
  <si>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</si>
  <si>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</si>
  <si>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</si>
  <si>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</si>
  <si>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</si>
  <si>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</si>
  <si>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</si>
  <si>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</si>
  <si>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</si>
  <si>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</si>
  <si>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</si>
  <si>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</si>
  <si>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</si>
  <si>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</si>
  <si>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</si>
  <si>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</si>
  <si>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</si>
  <si>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</si>
  <si>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</si>
  <si>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</si>
  <si>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</si>
  <si>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</si>
  <si>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</si>
  <si>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</si>
  <si>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</si>
  <si>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</si>
  <si>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</si>
  <si>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</si>
  <si>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</si>
  <si>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</si>
  <si>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</si>
  <si>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</si>
  <si>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</si>
  <si>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</si>
  <si>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</si>
  <si>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</si>
  <si>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</si>
  <si>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</si>
  <si>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</si>
  <si>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</si>
  <si>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</si>
  <si>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</si>
  <si>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</si>
  <si>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</si>
  <si>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</si>
  <si>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</si>
  <si>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</si>
  <si>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</si>
  <si>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</si>
  <si>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</si>
  <si>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</si>
  <si>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</si>
  <si>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</si>
  <si>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</si>
  <si>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</si>
  <si>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</si>
  <si>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</si>
  <si>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</si>
  <si>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</si>
  <si>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</si>
  <si>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</si>
  <si>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</si>
  <si>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</si>
  <si>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</si>
  <si>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</si>
  <si>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</si>
  <si>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</si>
  <si>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</si>
  <si>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</si>
  <si>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</si>
  <si>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</si>
  <si>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</si>
  <si>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</si>
  <si>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</si>
  <si>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</si>
  <si>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</si>
  <si>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</si>
  <si>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</si>
  <si>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</si>
  <si>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</si>
  <si>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</si>
  <si>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</si>
  <si>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</si>
  <si>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</si>
  <si>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</si>
  <si>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</si>
  <si>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</si>
  <si>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</si>
  <si>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</si>
  <si>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</si>
  <si>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</si>
  <si>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</si>
  <si>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</si>
  <si>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</si>
  <si>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</si>
  <si>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</si>
  <si>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</si>
  <si>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</si>
  <si>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</si>
  <si>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</si>
  <si>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</si>
  <si>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</si>
  <si>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</si>
  <si>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</si>
  <si>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</si>
  <si>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</si>
  <si>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</si>
  <si>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</si>
  <si>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</si>
  <si>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</si>
  <si>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</si>
  <si>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</si>
  <si>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</si>
  <si>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</si>
  <si>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</si>
  <si>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</si>
  <si>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</si>
  <si>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</si>
  <si>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</si>
  <si>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</si>
  <si>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</si>
  <si>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</si>
  <si>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</si>
  <si>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</si>
  <si>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</si>
  <si>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</si>
  <si>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</si>
  <si>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</si>
  <si>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</si>
  <si>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</si>
  <si>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</si>
  <si>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</si>
  <si>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</si>
  <si>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</si>
  <si>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</si>
  <si>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</si>
  <si>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</si>
  <si>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</si>
  <si>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</si>
  <si>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</si>
  <si>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</si>
  <si>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</si>
  <si>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</si>
  <si>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</si>
  <si>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</si>
  <si>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</si>
  <si>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</si>
  <si>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</si>
  <si>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</si>
  <si>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</si>
  <si>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</si>
  <si>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</si>
  <si>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</si>
  <si>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</si>
  <si>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</si>
  <si>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</si>
  <si>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</si>
  <si>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</si>
  <si>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</si>
  <si>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</si>
  <si>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</si>
  <si>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</si>
  <si>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</si>
  <si>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</si>
  <si>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</si>
  <si>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</si>
  <si>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</si>
  <si>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</si>
  <si>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</si>
  <si>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</si>
  <si>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</si>
  <si>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</si>
  <si>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</si>
  <si>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</si>
  <si>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</si>
  <si>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</si>
  <si>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</si>
  <si>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</si>
  <si>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</si>
  <si>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</si>
  <si>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</si>
  <si>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</si>
  <si>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</si>
  <si>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</si>
  <si>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</si>
  <si>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</si>
  <si>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</si>
  <si>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</si>
  <si>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</si>
  <si>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</si>
  <si>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</si>
  <si>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</si>
  <si>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</si>
  <si>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</si>
  <si>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</si>
  <si>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</si>
  <si>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</si>
  <si>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</si>
  <si>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</si>
  <si>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</si>
  <si>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</si>
  <si>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</si>
  <si>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</si>
  <si>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</si>
  <si>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</si>
  <si>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</si>
  <si>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</si>
  <si>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</si>
  <si>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</si>
  <si>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</si>
  <si>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</si>
  <si>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</si>
  <si>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</si>
  <si>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</si>
  <si>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</si>
  <si>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</si>
  <si>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</si>
  <si>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</si>
  <si>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</si>
  <si>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</si>
  <si>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</si>
  <si>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</si>
  <si>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</si>
  <si>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</si>
  <si>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</si>
  <si>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</si>
  <si>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</si>
  <si>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</si>
  <si>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</si>
  <si>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</si>
  <si>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</si>
  <si>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</si>
  <si>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</si>
  <si>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</si>
  <si>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</si>
  <si>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</si>
  <si>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</si>
  <si>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</si>
  <si>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</si>
  <si>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</si>
  <si>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</si>
  <si>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</si>
  <si>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</si>
  <si>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</si>
  <si>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</si>
  <si>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</si>
  <si>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</si>
  <si>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</si>
  <si>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</si>
  <si>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</si>
  <si>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</si>
  <si>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</si>
  <si>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</si>
  <si>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</si>
  <si>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</si>
  <si>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</si>
  <si>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</si>
  <si>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</si>
  <si>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</si>
  <si>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</si>
  <si>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</si>
  <si>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</si>
  <si>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</si>
  <si>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</si>
  <si>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</si>
  <si>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</si>
  <si>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</si>
  <si>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</si>
  <si>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</si>
  <si>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</si>
  <si>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</si>
  <si>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</si>
  <si>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</si>
  <si>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</si>
  <si>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</si>
  <si>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</si>
  <si>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</si>
  <si>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</si>
  <si>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</si>
  <si>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</si>
  <si>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</si>
  <si>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</si>
  <si>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</si>
  <si>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</si>
  <si>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</si>
  <si>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</si>
  <si>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</si>
  <si>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</si>
  <si>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</si>
  <si>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</si>
  <si>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</si>
  <si>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</si>
  <si>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</si>
  <si>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</si>
  <si>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</si>
  <si>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</si>
  <si>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</si>
  <si>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</si>
  <si>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</si>
  <si>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</si>
  <si>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</si>
  <si>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</si>
  <si>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</si>
  <si>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</si>
  <si>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</si>
  <si>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</si>
  <si>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</si>
  <si>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</si>
  <si>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</si>
  <si>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</si>
  <si>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</si>
  <si>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</si>
  <si>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</si>
  <si>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</si>
  <si>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</si>
  <si>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</si>
  <si>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</si>
  <si>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</si>
  <si>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</si>
  <si>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</si>
  <si>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</si>
  <si>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</si>
  <si>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</si>
  <si>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</si>
  <si>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</si>
  <si>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</si>
  <si>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</si>
  <si>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</si>
  <si>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</si>
  <si>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</si>
  <si>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</si>
  <si>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</si>
  <si>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</si>
  <si>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</si>
  <si>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</si>
  <si>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</si>
  <si>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</si>
  <si>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</si>
  <si>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</si>
  <si>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</si>
  <si>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</si>
  <si>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</si>
  <si>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</si>
  <si>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</si>
  <si>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</si>
  <si>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</si>
  <si>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</si>
  <si>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</si>
  <si>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</si>
  <si>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</si>
  <si>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</si>
  <si>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</si>
  <si>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</si>
  <si>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</si>
  <si>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</si>
  <si>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</si>
  <si>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</si>
  <si>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</si>
  <si>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</si>
  <si>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</si>
  <si>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</si>
  <si>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</si>
  <si>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</si>
  <si>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</si>
  <si>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</si>
  <si>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</si>
  <si>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</si>
  <si>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</si>
  <si>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</si>
  <si>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</si>
  <si>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</si>
  <si>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</si>
  <si>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</si>
  <si>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</si>
  <si>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</si>
  <si>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</si>
  <si>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</si>
  <si>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</si>
  <si>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</si>
  <si>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</si>
  <si>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</si>
  <si>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</si>
  <si>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</si>
  <si>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</si>
  <si>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</si>
  <si>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</si>
  <si>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</si>
  <si>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</si>
  <si>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</si>
  <si>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</si>
  <si>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</si>
  <si>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</si>
  <si>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</si>
  <si>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</si>
  <si>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</si>
  <si>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</si>
  <si>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</si>
  <si>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</si>
  <si>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</si>
  <si>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</si>
  <si>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</si>
  <si>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</si>
  <si>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</si>
  <si>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</si>
  <si>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</si>
  <si>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</si>
  <si>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</si>
  <si>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</si>
  <si>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</si>
  <si>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</si>
  <si>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</si>
  <si>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</si>
  <si>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</si>
  <si>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</si>
  <si>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</si>
  <si>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</si>
  <si>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</si>
  <si>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</si>
  <si>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</si>
  <si>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</si>
  <si>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</si>
  <si>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</si>
  <si>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</si>
  <si>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</si>
  <si>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</si>
  <si>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</si>
  <si>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</si>
  <si>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</si>
  <si>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</si>
  <si>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</si>
  <si>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</si>
  <si>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</si>
  <si>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</si>
  <si>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</si>
  <si>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</si>
  <si>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</si>
  <si>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</si>
  <si>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</si>
  <si>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</si>
  <si>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</si>
  <si>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</si>
  <si>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</si>
  <si>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</si>
  <si>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</si>
  <si>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</si>
  <si>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</si>
  <si>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</si>
  <si>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</si>
  <si>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</si>
  <si>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</si>
  <si>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</si>
  <si>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</si>
  <si>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</si>
  <si>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</si>
  <si>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</si>
  <si>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</si>
  <si>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</si>
  <si>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</si>
  <si>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</si>
  <si>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</si>
  <si>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</si>
  <si>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</si>
  <si>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</si>
  <si>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</si>
  <si>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</si>
  <si>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</si>
  <si>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</si>
  <si>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</si>
  <si>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</si>
  <si>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</si>
  <si>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</si>
  <si>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</si>
  <si>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</si>
  <si>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</si>
  <si>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</si>
  <si>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</si>
  <si>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</si>
  <si>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</si>
  <si>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</si>
  <si>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</si>
  <si>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</si>
  <si>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</si>
  <si>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</si>
  <si>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</si>
  <si>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</si>
  <si>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</si>
  <si>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</si>
  <si>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</si>
  <si>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</si>
  <si>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</si>
  <si>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</si>
  <si>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</si>
  <si>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</si>
  <si>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</si>
  <si>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</si>
  <si>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</si>
  <si>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</si>
  <si>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</si>
  <si>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</si>
  <si>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</si>
  <si>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</si>
  <si>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</si>
  <si>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</si>
  <si>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</si>
  <si>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</si>
  <si>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</si>
  <si>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</si>
  <si>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</si>
  <si>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</si>
  <si>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</si>
  <si>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</si>
  <si>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</si>
  <si>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</si>
  <si>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</si>
  <si>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</si>
  <si>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</si>
  <si>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</si>
  <si>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</si>
  <si>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</si>
  <si>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</si>
  <si>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</si>
  <si>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</si>
  <si>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</si>
  <si>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</si>
  <si>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</si>
  <si>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</si>
  <si>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</si>
  <si>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</si>
  <si>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</si>
  <si>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</si>
  <si>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</si>
  <si>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</si>
  <si>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</si>
  <si>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</si>
  <si>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</si>
  <si>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</si>
  <si>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</si>
  <si>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</si>
  <si>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</si>
  <si>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</si>
  <si>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</si>
  <si>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</si>
  <si>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</si>
  <si>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</si>
  <si>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</si>
  <si>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</si>
  <si>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</si>
  <si>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</si>
  <si>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</si>
  <si>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</si>
  <si>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</si>
  <si>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</si>
  <si>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</si>
  <si>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</si>
  <si>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</si>
  <si>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</si>
  <si>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</si>
  <si>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</si>
  <si>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</si>
  <si>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</si>
  <si>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</si>
  <si>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</si>
  <si>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</si>
  <si>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</si>
  <si>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</si>
  <si>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</si>
  <si>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</si>
  <si>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</si>
  <si>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</si>
  <si>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</si>
  <si>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</si>
  <si>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</si>
  <si>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</si>
  <si>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</si>
  <si>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</si>
  <si>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</si>
  <si>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</si>
  <si>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</si>
  <si>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</si>
  <si>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</si>
  <si>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</si>
  <si>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</si>
  <si>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</si>
  <si>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</si>
  <si>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</si>
  <si>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</si>
  <si>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</si>
  <si>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</si>
  <si>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</si>
  <si>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</si>
  <si>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</si>
  <si>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</si>
  <si>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</si>
  <si>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</si>
  <si>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</si>
  <si>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</si>
  <si>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</si>
  <si>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</si>
  <si>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</si>
  <si>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</si>
  <si>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</si>
  <si>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</si>
  <si>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</si>
  <si>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</si>
  <si>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</si>
  <si>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</si>
  <si>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</si>
  <si>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</si>
  <si>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</si>
  <si>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</si>
  <si>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</si>
  <si>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</si>
  <si>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</si>
  <si>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</si>
  <si>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</si>
  <si>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</si>
  <si>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</si>
  <si>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</si>
  <si>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</si>
  <si>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</si>
  <si>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</si>
  <si>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</si>
  <si>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</si>
  <si>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</si>
  <si>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</si>
  <si>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</si>
  <si>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</si>
  <si>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</si>
  <si>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</si>
  <si>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</si>
  <si>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</si>
  <si>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</si>
  <si>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</si>
  <si>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</si>
  <si>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</si>
  <si>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</si>
  <si>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</si>
  <si>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</si>
  <si>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</si>
  <si>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</si>
  <si>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</si>
  <si>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</si>
  <si>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</si>
  <si>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</si>
  <si>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</si>
  <si>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</si>
  <si>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</si>
  <si>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</si>
  <si>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</si>
  <si>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</si>
  <si>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</si>
  <si>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</si>
  <si>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</si>
  <si>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</si>
  <si>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</si>
  <si>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</si>
  <si>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</si>
  <si>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</si>
  <si>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</si>
  <si>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</si>
  <si>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</si>
  <si>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</si>
  <si>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</si>
  <si>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</si>
  <si>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</si>
  <si>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</si>
  <si>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</si>
  <si>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</si>
  <si>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</si>
  <si>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</si>
  <si>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</si>
  <si>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</si>
  <si>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</si>
  <si>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</si>
  <si>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</si>
  <si>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</si>
  <si>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</si>
  <si>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</si>
  <si>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</si>
  <si>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</si>
  <si>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</si>
  <si>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</si>
  <si>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</si>
  <si>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</si>
  <si>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</si>
  <si>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</si>
  <si>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</si>
  <si>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</si>
  <si>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</si>
  <si>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</si>
  <si>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</si>
  <si>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</si>
  <si>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</si>
  <si>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</si>
  <si>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</si>
  <si>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</si>
  <si>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</si>
  <si>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</si>
  <si>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</si>
  <si>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</si>
  <si>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</si>
  <si>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</si>
  <si>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</si>
  <si>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</si>
  <si>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</si>
  <si>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</si>
  <si>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</si>
  <si>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</si>
  <si>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</si>
  <si>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</si>
  <si>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</si>
  <si>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</si>
  <si>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</si>
  <si>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</si>
  <si>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</si>
  <si>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</si>
  <si>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</si>
  <si>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</si>
  <si>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</si>
  <si>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</si>
  <si>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</si>
  <si>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</si>
  <si>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</si>
  <si>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</si>
  <si>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</si>
  <si>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</si>
  <si>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</si>
  <si>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</si>
  <si>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</si>
  <si>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</si>
  <si>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</si>
  <si>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</si>
  <si>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</si>
  <si>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</si>
  <si>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</si>
  <si>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</si>
  <si>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</si>
  <si>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</si>
  <si>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</si>
  <si>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</si>
  <si>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</si>
  <si>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</si>
  <si>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</si>
  <si>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</si>
  <si>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</si>
  <si>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</si>
  <si>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</si>
  <si>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</si>
  <si>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</si>
  <si>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</si>
  <si>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</si>
  <si>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</si>
  <si>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</si>
  <si>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</si>
  <si>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</si>
  <si>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</si>
  <si>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</si>
  <si>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</si>
  <si>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</si>
  <si>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</si>
  <si>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</si>
  <si>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</si>
  <si>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</si>
  <si>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</si>
  <si>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</si>
  <si>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</si>
  <si>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</si>
  <si>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</si>
  <si>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</si>
  <si>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</si>
  <si>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</si>
  <si>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</si>
  <si>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</si>
  <si>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</si>
  <si>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</si>
  <si>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</si>
  <si>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</si>
  <si>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</si>
  <si>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</si>
  <si>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</si>
  <si>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</si>
  <si>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</si>
  <si>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</si>
  <si>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</si>
  <si>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</si>
  <si>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</si>
  <si>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</si>
  <si>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</si>
  <si>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</si>
  <si>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</si>
  <si>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</si>
  <si>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</si>
  <si>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</si>
  <si>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</si>
  <si>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</si>
  <si>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</si>
  <si>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</si>
  <si>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</si>
  <si>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</si>
  <si>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</si>
  <si>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</si>
  <si>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</si>
  <si>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</si>
  <si>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</si>
  <si>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</si>
  <si>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</si>
  <si>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</si>
  <si>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</si>
  <si>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</si>
  <si>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</si>
  <si>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</si>
  <si>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</si>
  <si>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</si>
  <si>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</si>
  <si>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</si>
  <si>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</si>
  <si>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</si>
  <si>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</si>
  <si>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</si>
  <si>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</si>
  <si>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</si>
  <si>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</si>
  <si>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</si>
  <si>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</si>
  <si>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</si>
  <si>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</si>
  <si>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</si>
  <si>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</si>
  <si>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</si>
  <si>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</si>
  <si>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</si>
  <si>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</si>
  <si>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</si>
  <si>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</si>
  <si>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</si>
  <si>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</si>
  <si>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</si>
  <si>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</si>
  <si>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</si>
  <si>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</si>
  <si>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</si>
  <si>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</si>
  <si>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</si>
  <si>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</si>
  <si>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</si>
  <si>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</si>
  <si>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</si>
  <si>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</si>
  <si>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</si>
  <si>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</si>
  <si>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</si>
  <si>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</si>
  <si>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</si>
  <si>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</si>
  <si>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</si>
  <si>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</si>
  <si>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</si>
  <si>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</si>
  <si>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</si>
  <si>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</si>
  <si>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</si>
  <si>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</si>
  <si>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</si>
  <si>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</si>
  <si>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</si>
  <si>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</si>
  <si>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</si>
  <si>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</si>
  <si>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</si>
  <si>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</si>
  <si>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</si>
  <si>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</si>
  <si>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</si>
  <si>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</si>
  <si>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</si>
  <si>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</si>
  <si>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</si>
  <si>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</si>
  <si>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</si>
  <si>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</si>
  <si>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</si>
  <si>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</si>
  <si>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</si>
  <si>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</si>
  <si>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</si>
  <si>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</si>
  <si>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</si>
  <si>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</si>
  <si>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</si>
  <si>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</si>
  <si>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</si>
  <si>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</si>
  <si>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</si>
  <si>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</si>
  <si>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</si>
  <si>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</si>
  <si>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</si>
  <si>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</si>
  <si>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</si>
  <si>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</si>
  <si>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</si>
  <si>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</si>
  <si>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</si>
  <si>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</si>
  <si>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</si>
  <si>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</si>
  <si>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</si>
  <si>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</si>
  <si>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</si>
  <si>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</si>
  <si>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</si>
  <si>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</si>
  <si>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</si>
  <si>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</si>
  <si>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</si>
  <si>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</si>
  <si>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</si>
  <si>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</si>
  <si>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</si>
  <si>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</si>
  <si>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</si>
  <si>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</si>
  <si>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</si>
  <si>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</si>
  <si>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</si>
  <si>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</si>
  <si>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</si>
  <si>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</si>
  <si>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</si>
  <si>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</si>
  <si>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</si>
  <si>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</si>
  <si>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</si>
  <si>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</si>
  <si>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</si>
  <si>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</si>
  <si>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</si>
  <si>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</si>
  <si>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</si>
  <si>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</si>
  <si>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</si>
  <si>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</si>
  <si>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</si>
  <si>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</si>
  <si>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</si>
  <si>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</si>
  <si>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</si>
  <si>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</si>
  <si>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</si>
  <si>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</si>
  <si>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</si>
  <si>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</si>
  <si>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</si>
  <si>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</si>
  <si>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</si>
  <si>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</si>
  <si>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</si>
  <si>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</si>
  <si>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</si>
  <si>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</si>
  <si>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</si>
  <si>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</si>
  <si>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</si>
  <si>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</si>
  <si>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</si>
  <si>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</si>
  <si>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</si>
  <si>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</si>
  <si>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</si>
  <si>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</si>
  <si>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</si>
  <si>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</si>
  <si>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</si>
  <si>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</si>
  <si>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</si>
  <si>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</si>
  <si>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</si>
  <si>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</si>
  <si>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</si>
  <si>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</si>
  <si>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</si>
  <si>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</si>
  <si>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</si>
  <si>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</si>
  <si>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</si>
  <si>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</si>
  <si>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</si>
  <si>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</si>
  <si>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</si>
  <si>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</si>
  <si>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</si>
  <si>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</si>
  <si>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</si>
  <si>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</si>
  <si>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</si>
  <si>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</si>
  <si>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</si>
  <si>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</si>
  <si>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</si>
  <si>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</si>
  <si>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</si>
  <si>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</si>
  <si>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</si>
  <si>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</si>
  <si>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</si>
  <si>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</si>
  <si>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</si>
  <si>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</si>
  <si>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</si>
  <si>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</si>
  <si>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</si>
  <si>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</si>
  <si>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</si>
  <si>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</si>
  <si>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</si>
  <si>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</si>
  <si>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</si>
  <si>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</si>
  <si>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</si>
  <si>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</si>
  <si>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</si>
  <si>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</si>
  <si>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</si>
  <si>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</si>
  <si>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</si>
  <si>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</si>
  <si>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</si>
  <si>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</si>
  <si>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</si>
  <si>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</si>
  <si>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</si>
  <si>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</si>
  <si>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</si>
  <si>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</si>
  <si>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</si>
  <si>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</si>
  <si>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</si>
  <si>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</si>
  <si>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</si>
  <si>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</si>
  <si>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</si>
  <si>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</si>
  <si>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</si>
  <si>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</si>
  <si>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</si>
  <si>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</si>
  <si>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</si>
  <si>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</si>
  <si>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</si>
  <si>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</si>
  <si>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</si>
  <si>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</si>
  <si>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</si>
  <si>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</si>
  <si>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</si>
  <si>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</si>
  <si>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</si>
  <si>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</si>
  <si>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</si>
  <si>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</si>
  <si>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</si>
  <si>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</si>
  <si>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</si>
  <si>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</si>
  <si>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</si>
  <si>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</si>
  <si>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</si>
  <si>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</si>
  <si>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</si>
  <si>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</si>
  <si>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</si>
  <si>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</si>
  <si>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</si>
  <si>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</si>
  <si>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</si>
  <si>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</si>
  <si>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</si>
  <si>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</si>
  <si>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</si>
  <si>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</si>
  <si>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</si>
  <si>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</si>
  <si>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</si>
  <si>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</si>
  <si>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</si>
  <si>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</si>
  <si>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</si>
  <si>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</si>
  <si>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</si>
  <si>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</si>
  <si>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</si>
  <si>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</si>
  <si>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</si>
  <si>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</si>
  <si>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</si>
  <si>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</si>
  <si>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</si>
  <si>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</si>
  <si>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</si>
  <si>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</si>
  <si>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</si>
  <si>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</si>
  <si>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</si>
  <si>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</si>
  <si>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</si>
  <si>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</si>
  <si>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</si>
  <si>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</si>
  <si>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</si>
  <si>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</si>
  <si>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</si>
  <si>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</si>
  <si>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</si>
  <si>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</si>
  <si>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</si>
  <si>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</si>
  <si>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</si>
  <si>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</si>
  <si>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</si>
  <si>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</si>
  <si>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</si>
  <si>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</si>
  <si>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</si>
  <si>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</si>
  <si>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</si>
  <si>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</si>
  <si>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</si>
  <si>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</si>
  <si>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</si>
  <si>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</si>
  <si>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</si>
  <si>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</si>
  <si>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</si>
  <si>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</si>
  <si>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</si>
  <si>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</si>
  <si>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</si>
  <si>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</si>
  <si>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</si>
  <si>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</si>
  <si>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</si>
  <si>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</si>
  <si>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</si>
  <si>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</si>
  <si>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</si>
  <si>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</si>
  <si>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</si>
  <si>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</si>
  <si>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</si>
  <si>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</si>
  <si>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</si>
  <si>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</si>
  <si>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</si>
  <si>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</si>
  <si>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</si>
  <si>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</si>
  <si>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</si>
  <si>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</si>
  <si>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</si>
  <si>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</si>
  <si>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</si>
  <si>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</si>
  <si>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</si>
  <si>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</si>
  <si>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</si>
  <si>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</si>
  <si>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</si>
  <si>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</si>
  <si>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</si>
  <si>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</si>
  <si>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</si>
  <si>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</si>
  <si>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</si>
  <si>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</si>
  <si>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</si>
  <si>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</si>
  <si>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</si>
  <si>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</si>
  <si>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</si>
  <si>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</si>
  <si>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</si>
  <si>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</si>
  <si>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</si>
  <si>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</si>
  <si>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</si>
  <si>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</si>
  <si>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</si>
  <si>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</si>
  <si>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</si>
  <si>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</si>
  <si>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</si>
  <si>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</si>
  <si>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</si>
  <si>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</si>
  <si>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</si>
  <si>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</si>
  <si>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</si>
  <si>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</si>
  <si>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</si>
  <si>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</si>
  <si>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</si>
  <si>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</si>
  <si>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</si>
  <si>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</si>
  <si>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</si>
  <si>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</si>
  <si>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</si>
  <si>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</si>
  <si>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</si>
  <si>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</si>
  <si>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</si>
  <si>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</si>
  <si>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</si>
  <si>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</si>
  <si>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</si>
  <si>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</si>
  <si>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</si>
  <si>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</si>
  <si>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</si>
  <si>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</si>
  <si>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</si>
  <si>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</si>
  <si>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</si>
  <si>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</si>
  <si>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</si>
  <si>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</si>
  <si>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</si>
  <si>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</si>
  <si>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</si>
  <si>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</si>
  <si>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</si>
  <si>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</si>
  <si>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</si>
  <si>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</si>
  <si>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</si>
  <si>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</si>
  <si>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</si>
  <si>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</si>
  <si>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</si>
  <si>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</si>
  <si>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</si>
  <si>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</si>
  <si>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</si>
  <si>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</si>
  <si>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</si>
  <si>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</si>
  <si>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</si>
  <si>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</si>
  <si>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</si>
  <si>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</si>
  <si>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</si>
  <si>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</si>
  <si>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</si>
  <si>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</si>
  <si>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</si>
  <si>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</si>
  <si>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</si>
  <si>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</si>
  <si>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</si>
  <si>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</si>
  <si>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</si>
  <si>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</si>
  <si>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</si>
  <si>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</si>
  <si>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</si>
  <si>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</si>
  <si>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</si>
  <si>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</si>
  <si>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</si>
  <si>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</si>
  <si>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</si>
  <si>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</si>
  <si>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</si>
  <si>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</si>
  <si>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</si>
  <si>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</si>
  <si>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</si>
  <si>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</si>
  <si>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</si>
  <si>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</si>
  <si>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</si>
  <si>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</si>
  <si>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</si>
  <si>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</si>
  <si>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</si>
  <si>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</si>
  <si>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</si>
  <si>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</si>
  <si>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</si>
  <si>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</si>
  <si>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</si>
  <si>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</si>
  <si>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</si>
  <si>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</si>
  <si>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</si>
  <si>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</si>
  <si>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</si>
  <si>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</si>
  <si>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</si>
  <si>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</si>
  <si>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</si>
  <si>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</si>
  <si>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</si>
  <si>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</si>
  <si>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</si>
  <si>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</si>
  <si>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</si>
  <si>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</si>
  <si>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</si>
  <si>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</si>
  <si>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</si>
  <si>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</si>
  <si>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</si>
  <si>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</si>
  <si>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</si>
  <si>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</si>
  <si>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</si>
  <si>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</si>
  <si>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</si>
  <si>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</si>
  <si>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</si>
  <si>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</si>
  <si>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</si>
  <si>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</si>
  <si>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</si>
  <si>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</si>
  <si>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</si>
  <si>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</si>
  <si>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</si>
  <si>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</si>
  <si>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</si>
  <si>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</si>
  <si>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</si>
  <si>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</si>
  <si>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</si>
  <si>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</si>
  <si>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</si>
  <si>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</si>
  <si>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</si>
  <si>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</si>
  <si>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</si>
  <si>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</si>
  <si>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</si>
  <si>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</si>
  <si>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</si>
  <si>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</si>
  <si>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</si>
  <si>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</si>
  <si>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</si>
  <si>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</si>
  <si>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</si>
  <si>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</si>
  <si>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</si>
  <si>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</si>
  <si>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</si>
  <si>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</si>
  <si>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</si>
  <si>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</si>
  <si>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</si>
  <si>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</si>
  <si>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</si>
  <si>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</si>
  <si>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</si>
  <si>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</si>
  <si>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</si>
  <si>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</si>
  <si>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</si>
  <si>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</si>
  <si>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</si>
  <si>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</si>
  <si>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</si>
  <si>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</si>
  <si>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</si>
  <si>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</si>
  <si>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</si>
  <si>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</si>
  <si>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</si>
  <si>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</si>
  <si>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</si>
  <si>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</si>
  <si>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</si>
  <si>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</si>
  <si>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</si>
  <si>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</si>
  <si>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</si>
  <si>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</si>
  <si>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</si>
  <si>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</si>
  <si>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</si>
  <si>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</si>
  <si>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</si>
  <si>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</si>
  <si>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</si>
  <si>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</si>
  <si>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</si>
  <si>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</si>
  <si>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</si>
  <si>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</si>
  <si>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</si>
  <si>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</si>
  <si>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</si>
  <si>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</si>
  <si>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</si>
  <si>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</si>
  <si>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</si>
  <si>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</si>
  <si>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</si>
  <si>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</si>
  <si>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</si>
  <si>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</si>
  <si>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</si>
  <si>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</si>
  <si>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</si>
  <si>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</si>
  <si>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</si>
  <si>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</si>
  <si>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</si>
  <si>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</si>
  <si>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</si>
  <si>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</si>
  <si>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</si>
  <si>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</si>
  <si>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</si>
  <si>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</si>
  <si>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</si>
  <si>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</si>
  <si>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</si>
  <si>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</si>
  <si>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</si>
  <si>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</si>
  <si>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</si>
  <si>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</si>
  <si>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</si>
  <si>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</si>
  <si>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</si>
  <si>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</si>
  <si>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</si>
  <si>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</si>
  <si>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</si>
  <si>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</si>
  <si>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</si>
  <si>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</si>
  <si>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</si>
  <si>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</si>
  <si>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</si>
  <si>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</si>
  <si>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</si>
  <si>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</si>
  <si>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</si>
  <si>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</si>
  <si>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</si>
  <si>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</si>
  <si>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</si>
  <si>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</si>
  <si>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</si>
  <si>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</si>
  <si>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</si>
  <si>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</si>
  <si>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</si>
  <si>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</si>
  <si>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</si>
  <si>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</si>
  <si>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</si>
  <si>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</si>
  <si>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</si>
  <si>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</si>
  <si>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</si>
  <si>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</si>
  <si>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</si>
  <si>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</si>
  <si>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</si>
  <si>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</si>
  <si>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</si>
  <si>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</si>
  <si>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</si>
  <si>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</si>
  <si>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</si>
  <si>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</si>
  <si>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</si>
  <si>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</si>
  <si>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</si>
  <si>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</si>
  <si>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</si>
  <si>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</si>
  <si>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</si>
  <si>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</si>
  <si>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</si>
  <si>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</si>
  <si>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</si>
  <si>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</si>
  <si>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</si>
  <si>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</si>
  <si>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</si>
  <si>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</si>
  <si>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</si>
  <si>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</si>
  <si>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</si>
  <si>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</si>
  <si>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</si>
  <si>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</si>
  <si>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</si>
  <si>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</si>
  <si>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</si>
  <si>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</si>
  <si>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</si>
  <si>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</si>
  <si>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</si>
  <si>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</si>
  <si>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</si>
  <si>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</si>
  <si>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</si>
  <si>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</si>
  <si>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</si>
  <si>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</si>
  <si>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</si>
  <si>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</si>
  <si>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</si>
  <si>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</si>
  <si>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</si>
  <si>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</si>
  <si>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</si>
  <si>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</si>
  <si>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</si>
  <si>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</si>
  <si>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</si>
  <si>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</si>
  <si>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</si>
  <si>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</si>
  <si>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</si>
  <si>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</si>
  <si>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</si>
  <si>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</si>
  <si>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</si>
  <si>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</si>
  <si>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</si>
  <si>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</si>
  <si>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</si>
  <si>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</si>
  <si>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</si>
  <si>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</si>
  <si>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</si>
  <si>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</si>
  <si>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</si>
  <si>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</si>
  <si>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</si>
  <si>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</si>
  <si>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</si>
  <si>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</si>
  <si>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</si>
  <si>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</si>
  <si>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</si>
  <si>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</si>
  <si>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</si>
  <si>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</si>
  <si>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</si>
  <si>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</si>
  <si>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</si>
  <si>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</si>
  <si>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</si>
  <si>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</si>
  <si>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</si>
  <si>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</si>
  <si>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</si>
  <si>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</si>
  <si>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</si>
  <si>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</si>
  <si>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</si>
  <si>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</si>
  <si>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</si>
  <si>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</si>
  <si>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</si>
  <si>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</si>
  <si>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</si>
  <si>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</si>
  <si>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</si>
  <si>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</si>
  <si>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</si>
  <si>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</si>
  <si>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</si>
  <si>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</si>
  <si>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</si>
  <si>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</si>
  <si>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</si>
  <si>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</si>
  <si>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</si>
  <si>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</si>
  <si>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</si>
  <si>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</si>
  <si>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</si>
  <si>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</si>
  <si>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</si>
  <si>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</si>
  <si>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</si>
  <si>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</si>
  <si>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</si>
  <si>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</si>
  <si>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</si>
  <si>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</si>
  <si>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</si>
  <si>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</si>
  <si>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</si>
  <si>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</si>
  <si>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</si>
  <si>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</si>
  <si>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</si>
  <si>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</si>
  <si>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</si>
  <si>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</si>
  <si>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</si>
  <si>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</si>
  <si>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</si>
  <si>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</si>
  <si>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</si>
  <si>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</si>
  <si>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</si>
  <si>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</si>
  <si>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</si>
  <si>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</si>
  <si>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</si>
  <si>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</si>
  <si>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</si>
  <si>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</si>
  <si>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</si>
  <si>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</si>
  <si>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</si>
  <si>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</si>
  <si>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</si>
  <si>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</si>
  <si>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</si>
  <si>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</si>
  <si>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</si>
  <si>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</si>
  <si>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</si>
  <si>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</si>
  <si>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</si>
  <si>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</si>
  <si>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</si>
  <si>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</si>
  <si>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</si>
  <si>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</si>
  <si>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</si>
  <si>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</si>
  <si>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</si>
  <si>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</si>
  <si>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</si>
  <si>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</si>
  <si>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</si>
  <si>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</si>
  <si>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</si>
  <si>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</si>
  <si>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</si>
  <si>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</si>
  <si>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</si>
  <si>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</si>
  <si>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</si>
  <si>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</si>
  <si>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</si>
  <si>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</si>
  <si>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</si>
  <si>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</si>
  <si>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</si>
  <si>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</si>
  <si>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</si>
  <si>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</si>
  <si>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</si>
  <si>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</si>
  <si>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</si>
  <si>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</si>
  <si>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</si>
  <si>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</si>
  <si>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</si>
  <si>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</si>
  <si>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</si>
  <si>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</si>
  <si>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</si>
  <si>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</si>
  <si>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</si>
  <si>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</si>
  <si>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</si>
  <si>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</si>
  <si>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</si>
  <si>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</si>
  <si>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</si>
  <si>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</si>
  <si>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</si>
  <si>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</si>
  <si>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</si>
  <si>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</si>
  <si>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</si>
  <si>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</si>
  <si>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</si>
  <si>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</si>
  <si>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</si>
  <si>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</si>
  <si>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</si>
  <si>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</si>
  <si>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</si>
  <si>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</si>
  <si>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</si>
  <si>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</si>
  <si>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</si>
  <si>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</si>
  <si>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</si>
  <si>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</si>
  <si>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</si>
  <si>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</si>
  <si>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</si>
  <si>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</si>
  <si>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</si>
  <si>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</si>
  <si>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</si>
  <si>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</si>
  <si>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</si>
  <si>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</si>
  <si>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</si>
  <si>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</si>
  <si>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</si>
  <si>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</si>
  <si>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</si>
  <si>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</si>
  <si>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</si>
  <si>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</si>
  <si>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</si>
  <si>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</si>
  <si>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</si>
  <si>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</si>
  <si>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</si>
  <si>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</si>
  <si>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</si>
  <si>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</si>
  <si>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</si>
  <si>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</si>
  <si>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</si>
  <si>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</si>
  <si>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</si>
  <si>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</si>
  <si>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</si>
  <si>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</si>
  <si>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</si>
  <si>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</si>
  <si>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</si>
  <si>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</si>
  <si>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</si>
  <si>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</si>
  <si>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</si>
  <si>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</si>
  <si>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</si>
  <si>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</si>
  <si>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</si>
  <si>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</si>
  <si>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</si>
  <si>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</si>
  <si>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</si>
  <si>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</si>
  <si>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</si>
  <si>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</si>
  <si>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</si>
  <si>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</si>
  <si>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</si>
  <si>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</si>
  <si>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</si>
  <si>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</si>
  <si>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</si>
  <si>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</si>
  <si>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</si>
  <si>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</si>
  <si>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</si>
  <si>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</si>
  <si>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</si>
  <si>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</si>
  <si>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</si>
  <si>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</si>
  <si>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</si>
  <si>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</si>
  <si>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</si>
  <si>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</si>
  <si>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</si>
  <si>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</si>
  <si>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</si>
  <si>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</si>
  <si>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</si>
  <si>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</si>
  <si>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</si>
  <si>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</si>
  <si>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</si>
  <si>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</si>
  <si>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</si>
  <si>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</si>
  <si>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</si>
  <si>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</si>
  <si>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</si>
  <si>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</si>
  <si>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</si>
  <si>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</si>
  <si>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</si>
  <si>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</si>
  <si>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</si>
  <si>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</si>
  <si>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</si>
  <si>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</si>
  <si>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</si>
  <si>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</si>
  <si>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</si>
  <si>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</si>
  <si>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</si>
  <si>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</si>
  <si>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</si>
  <si>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</si>
  <si>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</si>
  <si>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</si>
  <si>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</si>
  <si>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</si>
  <si>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</si>
  <si>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</si>
  <si>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</si>
  <si>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</si>
  <si>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</si>
  <si>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</si>
  <si>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</si>
  <si>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</si>
  <si>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</si>
  <si>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</si>
  <si>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</si>
  <si>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</si>
  <si>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</si>
  <si>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</si>
  <si>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</si>
  <si>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</si>
  <si>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</si>
  <si>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</si>
  <si>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</si>
  <si>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</si>
  <si>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</si>
  <si>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</si>
  <si>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</si>
  <si>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</si>
  <si>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</si>
  <si>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</si>
  <si>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</si>
  <si>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</si>
  <si>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</si>
  <si>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</si>
  <si>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</si>
  <si>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</si>
  <si>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</si>
  <si>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</si>
  <si>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</si>
  <si>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</si>
  <si>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</si>
  <si>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</si>
  <si>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</si>
  <si>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</si>
  <si>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</si>
  <si>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</si>
  <si>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</si>
  <si>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</si>
  <si>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</si>
  <si>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</si>
  <si>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</si>
  <si>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</si>
  <si>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</si>
  <si>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</si>
  <si>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</si>
  <si>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</si>
  <si>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</si>
  <si>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</si>
  <si>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</si>
  <si>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</si>
  <si>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</si>
  <si>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</si>
  <si>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</si>
  <si>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</si>
  <si>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</si>
  <si>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</si>
  <si>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</si>
  <si>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</si>
  <si>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</si>
  <si>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</si>
  <si>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</si>
  <si>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</si>
  <si>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</si>
  <si>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</si>
  <si>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</si>
  <si>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</si>
  <si>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</si>
  <si>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</si>
  <si>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</si>
  <si>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</si>
  <si>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</si>
  <si>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</si>
  <si>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</si>
  <si>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</si>
  <si>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</si>
  <si>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</si>
  <si>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</si>
  <si>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</si>
  <si>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</si>
  <si>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</si>
  <si>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</si>
  <si>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</si>
  <si>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</si>
  <si>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</si>
  <si>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</si>
  <si>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</si>
  <si>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</si>
  <si>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</si>
  <si>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</si>
  <si>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</si>
  <si>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</si>
  <si>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</si>
  <si>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</si>
  <si>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</si>
  <si>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</si>
  <si>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</si>
  <si>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</si>
  <si>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</si>
  <si>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</si>
  <si>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</si>
  <si>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</si>
  <si>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</si>
  <si>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</si>
  <si>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</si>
  <si>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</si>
  <si>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</si>
  <si>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</si>
  <si>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</si>
  <si>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</si>
  <si>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</si>
  <si>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</si>
  <si>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</si>
  <si>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</si>
  <si>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</si>
  <si>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</si>
  <si>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</si>
  <si>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</si>
  <si>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</si>
  <si>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</si>
  <si>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</si>
  <si>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</si>
  <si>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</si>
  <si>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</si>
  <si>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</si>
  <si>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</si>
  <si>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</si>
  <si>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</si>
  <si>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</si>
  <si>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</si>
  <si>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</si>
  <si>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</si>
  <si>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</si>
  <si>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</si>
  <si>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</si>
  <si>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</si>
  <si>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</si>
  <si>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</si>
  <si>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</si>
  <si>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</si>
  <si>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</si>
  <si>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</si>
  <si>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</si>
  <si>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</si>
  <si>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</si>
  <si>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</si>
  <si>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</si>
  <si>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</si>
  <si>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</si>
  <si>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</si>
  <si>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</si>
  <si>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</si>
  <si>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</si>
  <si>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</si>
  <si>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</si>
  <si>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</si>
  <si>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</si>
  <si>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</si>
  <si>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</si>
  <si>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</si>
  <si>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</si>
  <si>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</si>
  <si>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</si>
  <si>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</si>
  <si>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</si>
  <si>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</si>
  <si>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</si>
  <si>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</si>
  <si>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</si>
  <si>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</si>
  <si>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</si>
  <si>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</si>
  <si>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</si>
  <si>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</si>
  <si>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</si>
  <si>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</si>
  <si>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</si>
  <si>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</si>
  <si>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</si>
  <si>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</si>
  <si>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</si>
  <si>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</si>
  <si>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</si>
  <si>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</si>
  <si>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</si>
  <si>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</si>
  <si>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</si>
  <si>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</si>
  <si>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</si>
  <si>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</si>
  <si>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</si>
  <si>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</si>
  <si>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</si>
  <si>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</si>
  <si>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</si>
  <si>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</si>
  <si>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</si>
  <si>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</si>
  <si>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</si>
  <si>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</si>
  <si>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</si>
  <si>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</si>
  <si>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</si>
  <si>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</si>
  <si>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</si>
  <si>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</si>
  <si>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</si>
  <si>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</si>
  <si>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</si>
  <si>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</si>
  <si>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</si>
  <si>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</si>
  <si>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</si>
  <si>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</si>
  <si>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</si>
  <si>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</si>
  <si>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</si>
  <si>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</si>
  <si>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</si>
  <si>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</si>
  <si>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</si>
  <si>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</si>
  <si>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</si>
  <si>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</si>
  <si>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</si>
  <si>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</si>
  <si>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</si>
  <si>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</si>
  <si>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</si>
  <si>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</si>
  <si>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</si>
  <si>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</si>
  <si>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</si>
  <si>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</si>
  <si>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</si>
  <si>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</si>
  <si>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</si>
  <si>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</si>
  <si>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</si>
  <si>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</si>
  <si>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</si>
  <si>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</si>
  <si>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</si>
  <si>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</si>
  <si>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</si>
  <si>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</si>
  <si>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</si>
  <si>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</si>
  <si>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</si>
  <si>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</si>
  <si>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</si>
  <si>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</si>
  <si>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</si>
  <si>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</si>
  <si>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</si>
  <si>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</si>
  <si>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</si>
  <si>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</si>
  <si>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</si>
  <si>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</si>
  <si>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</si>
  <si>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</si>
  <si>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</si>
  <si>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</si>
  <si>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</si>
  <si>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</si>
  <si>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</si>
  <si>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</si>
  <si>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</si>
  <si>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</si>
  <si>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</si>
  <si>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</si>
  <si>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</si>
  <si>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</si>
  <si>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</si>
  <si>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</si>
  <si>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</si>
  <si>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</si>
  <si>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</si>
  <si>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</si>
  <si>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</si>
  <si>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</si>
  <si>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</si>
  <si>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</si>
  <si>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</si>
  <si>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</si>
  <si>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</si>
  <si>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</si>
  <si>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</si>
  <si>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</si>
  <si>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</si>
  <si>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</si>
  <si>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</si>
  <si>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</si>
  <si>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</si>
  <si>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</si>
  <si>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</si>
  <si>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</si>
  <si>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</si>
  <si>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</si>
  <si>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</si>
  <si>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</si>
  <si>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</si>
  <si>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</si>
  <si>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</si>
  <si>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</si>
  <si>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</si>
  <si>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</si>
  <si>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</si>
  <si>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</si>
  <si>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</si>
  <si>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</si>
  <si>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</si>
  <si>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</si>
  <si>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</si>
  <si>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</si>
  <si>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</si>
  <si>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</si>
  <si>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</si>
  <si>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</si>
  <si>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</si>
  <si>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</si>
  <si>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</si>
  <si>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</si>
  <si>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</si>
  <si>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</si>
  <si>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</si>
  <si>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</si>
  <si>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</si>
  <si>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</si>
  <si>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</si>
  <si>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</si>
  <si>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</si>
  <si>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</si>
  <si>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</si>
  <si>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</si>
  <si>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</si>
  <si>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</si>
  <si>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</si>
  <si>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</si>
  <si>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</si>
  <si>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</si>
  <si>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</si>
  <si>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</si>
  <si>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</si>
  <si>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</si>
  <si>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</si>
  <si>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</si>
  <si>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</si>
  <si>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</si>
  <si>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</si>
  <si>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</si>
  <si>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</si>
  <si>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</si>
  <si>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</si>
  <si>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</si>
  <si>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</si>
  <si>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</si>
  <si>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</si>
  <si>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</si>
  <si>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</si>
  <si>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</si>
  <si>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</si>
  <si>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</si>
  <si>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</si>
  <si>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</si>
  <si>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</si>
  <si>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</si>
  <si>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</si>
  <si>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</si>
  <si>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</si>
  <si>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</si>
  <si>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</si>
  <si>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</si>
  <si>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</si>
  <si>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</si>
  <si>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</si>
  <si>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</si>
  <si>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</si>
  <si>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</si>
  <si>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</si>
  <si>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</si>
  <si>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</si>
  <si>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</si>
  <si>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</si>
  <si>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</si>
  <si>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</si>
  <si>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</si>
  <si>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</si>
  <si>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</si>
  <si>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</si>
  <si>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</si>
  <si>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</si>
  <si>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</si>
  <si>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</si>
  <si>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</si>
  <si>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</si>
  <si>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</si>
  <si>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</si>
  <si>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</si>
  <si>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</si>
  <si>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</si>
  <si>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</si>
  <si>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</si>
  <si>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</si>
  <si>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</si>
  <si>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</si>
  <si>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</si>
  <si>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</si>
  <si>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</si>
  <si>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</si>
  <si>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</si>
  <si>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</si>
  <si>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</si>
  <si>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</si>
  <si>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</si>
  <si>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</si>
  <si>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</si>
  <si>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</si>
  <si>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</si>
  <si>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</si>
  <si>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</si>
  <si>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</si>
  <si>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</si>
  <si>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</si>
  <si>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</si>
  <si>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</si>
  <si>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</si>
  <si>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</si>
  <si>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</si>
  <si>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</si>
  <si>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</si>
  <si>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</si>
  <si>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</si>
  <si>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</si>
  <si>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</si>
  <si>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</si>
  <si>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</si>
  <si>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</si>
  <si>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</si>
  <si>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</si>
  <si>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</si>
  <si>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</si>
  <si>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</si>
  <si>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</si>
  <si>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</si>
  <si>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</si>
  <si>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</si>
  <si>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</si>
  <si>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</si>
  <si>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</si>
  <si>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</si>
  <si>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</si>
  <si>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</si>
  <si>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</si>
  <si>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</si>
  <si>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</si>
  <si>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</si>
  <si>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</si>
  <si>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</si>
  <si>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</si>
  <si>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</si>
  <si>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</si>
  <si>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</si>
  <si>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</si>
  <si>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</si>
  <si>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</si>
  <si>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</si>
  <si>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</si>
  <si>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</si>
  <si>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</si>
  <si>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</si>
  <si>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</si>
  <si>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</si>
  <si>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</si>
  <si>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</si>
  <si>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</si>
  <si>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</si>
  <si>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</si>
  <si>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</si>
  <si>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</si>
  <si>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</si>
  <si>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</si>
  <si>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</si>
  <si>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</si>
  <si>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</si>
  <si>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</si>
  <si>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</si>
  <si>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</si>
  <si>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</si>
  <si>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</si>
  <si>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</si>
  <si>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</si>
  <si>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</si>
  <si>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</si>
  <si>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</si>
  <si>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</si>
  <si>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</si>
  <si>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</si>
  <si>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</si>
  <si>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</si>
  <si>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</si>
  <si>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</si>
  <si>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</si>
  <si>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</si>
  <si>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</si>
  <si>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</si>
  <si>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</si>
  <si>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</si>
  <si>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</si>
  <si>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</si>
  <si>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</si>
  <si>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</si>
  <si>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</si>
  <si>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</si>
  <si>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</si>
  <si>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</si>
  <si>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</si>
  <si>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</si>
  <si>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</si>
  <si>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</si>
  <si>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</si>
  <si>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</si>
  <si>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</si>
  <si>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</si>
  <si>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</si>
  <si>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</si>
  <si>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</si>
  <si>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</si>
  <si>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</si>
  <si>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</si>
  <si>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</si>
  <si>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</si>
  <si>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</si>
  <si>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</si>
  <si>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</si>
  <si>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</si>
  <si>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</si>
  <si>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</si>
  <si>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</si>
  <si>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</si>
  <si>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</si>
  <si>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</si>
  <si>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</si>
  <si>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</si>
  <si>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</si>
  <si>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</si>
  <si>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</si>
  <si>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</si>
  <si>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</si>
  <si>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</si>
  <si>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</si>
  <si>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</si>
  <si>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</si>
  <si>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</si>
  <si>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</si>
  <si>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</si>
  <si>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</si>
  <si>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</si>
  <si>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</si>
  <si>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</si>
  <si>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</si>
  <si>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</si>
  <si>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</si>
  <si>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</si>
  <si>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</si>
  <si>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</si>
  <si>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</si>
  <si>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</si>
  <si>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</si>
  <si>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</si>
  <si>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</si>
  <si>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</si>
  <si>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</si>
  <si>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</si>
  <si>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</si>
  <si>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</si>
  <si>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</si>
  <si>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</si>
  <si>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</si>
  <si>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</si>
  <si>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</si>
  <si>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</si>
  <si>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</si>
  <si>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</si>
  <si>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</si>
  <si>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</si>
  <si>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</si>
  <si>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</si>
  <si>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</si>
  <si>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</si>
  <si>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</si>
  <si>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</si>
  <si>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</si>
  <si>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</si>
  <si>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</si>
  <si>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</si>
  <si>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</si>
  <si>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</si>
  <si>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</si>
  <si>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</si>
  <si>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</si>
  <si>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</si>
  <si>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</si>
  <si>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</si>
  <si>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</si>
  <si>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</si>
  <si>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</si>
  <si>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</si>
  <si>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</si>
  <si>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</si>
  <si>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</si>
  <si>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</si>
  <si>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</si>
  <si>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</si>
  <si>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</si>
  <si>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</si>
  <si>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</si>
  <si>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</si>
  <si>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</si>
  <si>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</si>
  <si>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</si>
  <si>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</si>
  <si>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</si>
  <si>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</si>
  <si>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</si>
  <si>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</si>
  <si>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</si>
  <si>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</si>
  <si>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</si>
  <si>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</si>
  <si>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</si>
  <si>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</si>
  <si>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</si>
  <si>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</si>
  <si>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</si>
  <si>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</si>
  <si>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</si>
  <si>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</si>
  <si>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</si>
  <si>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</si>
  <si>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</si>
  <si>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</si>
  <si>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</si>
  <si>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</si>
  <si>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</si>
  <si>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</si>
  <si>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</si>
  <si>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</si>
  <si>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</si>
  <si>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</si>
  <si>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</si>
  <si>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</si>
  <si>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</si>
  <si>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</si>
  <si>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</si>
  <si>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</si>
  <si>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</si>
  <si>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</si>
  <si>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</si>
  <si>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</si>
  <si>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</si>
  <si>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</si>
  <si>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</si>
  <si>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</si>
  <si>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</si>
  <si>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</si>
  <si>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</si>
  <si>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</si>
  <si>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</si>
  <si>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</si>
  <si>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</si>
  <si>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</si>
  <si>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</si>
  <si>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</si>
  <si>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</si>
  <si>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</si>
  <si>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</si>
  <si>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</si>
  <si>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</si>
  <si>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</si>
  <si>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</si>
  <si>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</si>
  <si>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</si>
  <si>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</si>
  <si>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</si>
  <si>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</si>
  <si>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</si>
  <si>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</si>
  <si>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</si>
  <si>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</si>
  <si>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</si>
  <si>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</si>
  <si>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</si>
  <si>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</si>
  <si>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</si>
  <si>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</si>
  <si>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</si>
  <si>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</si>
  <si>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</si>
  <si>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</si>
  <si>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</si>
  <si>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</si>
  <si>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</si>
  <si>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</si>
  <si>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</si>
  <si>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</si>
  <si>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</si>
  <si>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</si>
  <si>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</si>
  <si>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</si>
  <si>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</si>
  <si>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</si>
  <si>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</si>
  <si>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</si>
  <si>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</si>
  <si>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</si>
  <si>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</si>
  <si>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</si>
  <si>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</si>
  <si>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</si>
  <si>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</si>
  <si>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</si>
  <si>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</si>
  <si>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</si>
  <si>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</si>
  <si>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</si>
  <si>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</si>
  <si>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</si>
  <si>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</si>
  <si>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</si>
  <si>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</si>
  <si>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</si>
  <si>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</si>
  <si>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</si>
  <si>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</si>
  <si>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</si>
  <si>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</si>
  <si>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</si>
  <si>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</si>
  <si>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</si>
  <si>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</si>
  <si>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</si>
  <si>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</si>
  <si>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</si>
  <si>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</si>
  <si>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</si>
  <si>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</si>
  <si>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</si>
  <si>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</si>
  <si>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</si>
  <si>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</si>
  <si>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</si>
  <si>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</si>
  <si>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</si>
  <si>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</si>
  <si>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</si>
  <si>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</si>
  <si>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</si>
  <si>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</si>
  <si>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</si>
  <si>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</si>
  <si>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</si>
  <si>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</si>
  <si>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</si>
  <si>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</si>
  <si>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</si>
  <si>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</si>
  <si>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</si>
  <si>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</si>
  <si>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</si>
  <si>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</si>
  <si>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</si>
  <si>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</si>
  <si>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</si>
  <si>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</si>
  <si>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</si>
  <si>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</si>
  <si>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</si>
  <si>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</si>
  <si>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</si>
  <si>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</si>
  <si>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</si>
  <si>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</si>
  <si>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</si>
  <si>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</si>
  <si>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</si>
  <si>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</si>
  <si>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</si>
  <si>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</si>
  <si>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</si>
  <si>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</si>
  <si>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</si>
  <si>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</si>
  <si>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</si>
  <si>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</si>
  <si>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</si>
  <si>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</si>
  <si>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</si>
  <si>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</si>
  <si>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</si>
  <si>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</si>
  <si>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</si>
  <si>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</si>
  <si>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</si>
  <si>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</si>
  <si>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</si>
  <si>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</si>
  <si>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</si>
  <si>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</si>
  <si>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</si>
  <si>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</si>
  <si>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</si>
  <si>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</si>
  <si>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</si>
  <si>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</si>
  <si>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</si>
  <si>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</si>
  <si>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</si>
  <si>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</si>
  <si>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</si>
  <si>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</si>
  <si>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</si>
  <si>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</si>
  <si>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</si>
  <si>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</si>
  <si>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</si>
  <si>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</si>
  <si>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</si>
  <si>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</si>
  <si>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</si>
  <si>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</si>
  <si>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</si>
  <si>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</si>
  <si>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</si>
  <si>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</si>
  <si>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</si>
  <si>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</si>
  <si>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</si>
  <si>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</si>
  <si>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</si>
  <si>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</si>
  <si>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</si>
  <si>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</si>
  <si>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</si>
  <si>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</si>
  <si>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</si>
  <si>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</si>
  <si>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</si>
  <si>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</si>
  <si>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</si>
  <si>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</si>
  <si>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</si>
  <si>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</si>
  <si>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</si>
  <si>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</si>
  <si>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</si>
  <si>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</si>
  <si>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</si>
  <si>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</si>
  <si>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</si>
  <si>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</si>
  <si>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</si>
  <si>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</si>
  <si>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</si>
  <si>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</si>
  <si>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</si>
  <si>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</si>
  <si>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</si>
  <si>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</si>
  <si>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</si>
  <si>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</si>
  <si>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</si>
  <si>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</si>
  <si>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</si>
  <si>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</si>
  <si>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</si>
  <si>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</si>
  <si>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</si>
  <si>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</si>
  <si>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</si>
  <si>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</si>
  <si>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</si>
  <si>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</si>
  <si>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</si>
  <si>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</si>
  <si>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</si>
  <si>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</si>
  <si>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</si>
  <si>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</si>
  <si>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</si>
  <si>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</si>
  <si>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</si>
  <si>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</si>
  <si>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</si>
  <si>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</si>
  <si>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</si>
  <si>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</si>
  <si>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</si>
  <si>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</si>
  <si>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</si>
  <si>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</si>
  <si>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</si>
  <si>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</si>
  <si>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</si>
  <si>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</si>
  <si>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</si>
  <si>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</si>
  <si>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</si>
  <si>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</si>
  <si>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</si>
  <si>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</si>
  <si>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</si>
  <si>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</si>
  <si>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</si>
  <si>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</si>
  <si>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</si>
  <si>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</si>
  <si>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</si>
  <si>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</si>
  <si>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</si>
  <si>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</si>
  <si>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</si>
  <si>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</si>
  <si>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</si>
  <si>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</si>
  <si>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</si>
  <si>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</si>
  <si>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</si>
  <si>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</si>
  <si>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</si>
  <si>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</si>
  <si>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</si>
  <si>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</si>
  <si>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</si>
  <si>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</si>
  <si>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</si>
  <si>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</si>
  <si>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</si>
  <si>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</si>
  <si>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</si>
  <si>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</si>
  <si>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</si>
  <si>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</si>
  <si>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</si>
  <si>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</si>
  <si>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</si>
  <si>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</si>
  <si>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</si>
  <si>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</si>
  <si>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</si>
  <si>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</si>
  <si>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</si>
  <si>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</si>
  <si>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</si>
  <si>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</si>
  <si>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</si>
  <si>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</si>
  <si>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</si>
  <si>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</si>
  <si>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</si>
  <si>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</si>
  <si>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</si>
  <si>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</si>
  <si>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</si>
  <si>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</si>
  <si>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</si>
  <si>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</si>
  <si>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</si>
  <si>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</si>
  <si>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</si>
  <si>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</si>
  <si>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</si>
  <si>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</si>
  <si>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</si>
  <si>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</si>
  <si>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</si>
  <si>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</si>
  <si>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</si>
  <si>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</si>
  <si>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</si>
  <si>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</si>
  <si>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</si>
  <si>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</si>
  <si>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</si>
  <si>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</si>
  <si>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</si>
  <si>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</si>
  <si>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</si>
  <si>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</si>
  <si>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</si>
  <si>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</si>
  <si>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</si>
  <si>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</si>
  <si>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</si>
  <si>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</si>
  <si>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</si>
  <si>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</si>
  <si>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</si>
  <si>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</si>
  <si>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</si>
  <si>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</si>
  <si>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</si>
  <si>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</si>
  <si>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</si>
  <si>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</si>
  <si>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</si>
  <si>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</si>
  <si>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</si>
  <si>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</si>
  <si>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</si>
  <si>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</si>
  <si>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</si>
  <si>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</si>
  <si>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</si>
  <si>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</si>
  <si>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</si>
  <si>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</si>
  <si>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</si>
  <si>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</si>
  <si>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</si>
  <si>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</si>
  <si>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</si>
  <si>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</si>
  <si>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</si>
  <si>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</si>
  <si>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</si>
  <si>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</si>
  <si>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</si>
  <si>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</si>
  <si>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</si>
  <si>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</si>
  <si>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</si>
  <si>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</si>
  <si>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</si>
  <si>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</si>
  <si>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</si>
  <si>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</si>
  <si>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</si>
  <si>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</si>
  <si>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</si>
  <si>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</si>
  <si>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</si>
  <si>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</si>
  <si>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</si>
  <si>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</si>
  <si>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</si>
  <si>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</si>
  <si>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</si>
  <si>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</si>
  <si>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</si>
  <si>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</si>
  <si>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</si>
  <si>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</si>
  <si>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</si>
  <si>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</si>
  <si>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</si>
  <si>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</si>
  <si>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</si>
  <si>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</si>
  <si>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</si>
  <si>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</si>
  <si>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</si>
  <si>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</si>
  <si>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</si>
  <si>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</si>
  <si>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</si>
  <si>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</si>
  <si>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</si>
  <si>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</si>
  <si>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</si>
  <si>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</si>
  <si>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</si>
  <si>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</si>
  <si>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</si>
  <si>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</si>
  <si>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</si>
  <si>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</si>
  <si>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</si>
  <si>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</si>
  <si>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</si>
  <si>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</si>
  <si>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</si>
  <si>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</si>
  <si>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</si>
  <si>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</si>
  <si>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</si>
  <si>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</si>
  <si>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</si>
  <si>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</si>
  <si>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</si>
  <si>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</si>
  <si>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</si>
  <si>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</si>
  <si>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</si>
  <si>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</si>
  <si>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</si>
  <si>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</si>
  <si>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</si>
  <si>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</si>
  <si>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</si>
  <si>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</si>
  <si>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</si>
  <si>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</si>
  <si>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</si>
  <si>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</si>
  <si>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</si>
  <si>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</si>
  <si>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</si>
  <si>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</si>
  <si>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</si>
  <si>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</si>
  <si>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</si>
  <si>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</si>
  <si>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</si>
  <si>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</si>
  <si>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</si>
  <si>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</si>
  <si>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</si>
  <si>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</si>
  <si>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</si>
  <si>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</si>
  <si>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</si>
  <si>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</si>
  <si>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</si>
  <si>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</si>
  <si>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</si>
  <si>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</si>
  <si>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</si>
  <si>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</si>
  <si>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</si>
  <si>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</si>
  <si>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</si>
  <si>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</si>
  <si>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</si>
  <si>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</si>
  <si>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</si>
  <si>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</si>
  <si>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</si>
  <si>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</si>
  <si>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</si>
  <si>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</si>
  <si>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</si>
  <si>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</si>
  <si>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</si>
  <si>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</si>
  <si>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</si>
  <si>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</si>
  <si>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</si>
  <si>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</si>
  <si>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</si>
  <si>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</si>
  <si>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</si>
  <si>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</si>
  <si>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</si>
  <si>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</si>
  <si>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</si>
  <si>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</si>
  <si>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</si>
  <si>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</si>
  <si>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</si>
  <si>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</si>
  <si>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</si>
  <si>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</si>
  <si>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</si>
  <si>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</si>
  <si>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</si>
  <si>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</si>
  <si>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</si>
  <si>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</si>
  <si>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</si>
  <si>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</si>
  <si>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</si>
  <si>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</si>
  <si>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</si>
  <si>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</si>
  <si>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</si>
  <si>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</si>
  <si>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</si>
  <si>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</si>
  <si>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</si>
  <si>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</si>
  <si>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</si>
  <si>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</si>
  <si>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</si>
  <si>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</si>
  <si>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</si>
  <si>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</si>
  <si>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</si>
  <si>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</si>
  <si>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</si>
  <si>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</si>
  <si>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</si>
  <si>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</si>
  <si>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</si>
  <si>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</si>
  <si>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</si>
  <si>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</si>
  <si>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</si>
  <si>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</si>
  <si>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</si>
  <si>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</si>
  <si>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</si>
  <si>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</si>
  <si>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</si>
  <si>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</si>
  <si>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</si>
  <si>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</si>
  <si>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</si>
  <si>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</si>
  <si>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</si>
  <si>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</si>
  <si>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</si>
  <si>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</si>
  <si>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</si>
  <si>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</si>
  <si>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</si>
  <si>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</si>
  <si>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</si>
  <si>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</si>
  <si>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</si>
  <si>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</si>
  <si>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</si>
  <si>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</si>
  <si>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</si>
  <si>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</si>
  <si>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</si>
  <si>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</si>
  <si>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</si>
  <si>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</si>
  <si>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</si>
  <si>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</si>
  <si>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</si>
  <si>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</si>
  <si>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</si>
  <si>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</si>
  <si>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</si>
  <si>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</si>
  <si>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</si>
  <si>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</si>
  <si>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</si>
  <si>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</si>
  <si>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</si>
  <si>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</si>
  <si>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</si>
  <si>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</si>
  <si>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</si>
  <si>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</si>
  <si>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</si>
  <si>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</si>
  <si>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</si>
  <si>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</si>
  <si>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</si>
  <si>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</si>
  <si>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</si>
  <si>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</si>
  <si>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</si>
  <si>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</si>
  <si>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</si>
  <si>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</si>
  <si>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</si>
  <si>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</si>
  <si>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</si>
  <si>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</si>
  <si>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</si>
  <si>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</si>
  <si>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</si>
  <si>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</si>
  <si>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</si>
  <si>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</si>
  <si>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</si>
  <si>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</si>
  <si>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</si>
  <si>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</si>
  <si>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</si>
  <si>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</si>
  <si>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</si>
  <si>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</si>
  <si>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</si>
  <si>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</si>
  <si>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</si>
  <si>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</si>
  <si>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</si>
  <si>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</si>
  <si>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</si>
  <si>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</si>
  <si>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</si>
  <si>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</si>
  <si>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</si>
  <si>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</si>
  <si>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</si>
  <si>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</si>
  <si>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</si>
  <si>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</si>
  <si>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</si>
  <si>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</si>
  <si>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</si>
  <si>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</si>
  <si>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</si>
  <si>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</si>
  <si>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</si>
  <si>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</si>
  <si>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</si>
  <si>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</si>
  <si>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</si>
  <si>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</si>
  <si>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</si>
  <si>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</si>
  <si>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</si>
  <si>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</si>
  <si>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</si>
  <si>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</si>
  <si>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</si>
  <si>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</si>
  <si>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</si>
  <si>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</si>
  <si>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</si>
  <si>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</si>
  <si>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</si>
  <si>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</si>
  <si>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</si>
  <si>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</si>
  <si>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</si>
  <si>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</si>
  <si>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</si>
  <si>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</si>
  <si>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</si>
  <si>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</si>
  <si>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</si>
  <si>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</si>
  <si>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</si>
  <si>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</si>
  <si>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</si>
  <si>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</si>
  <si>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</si>
  <si>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</si>
  <si>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</si>
  <si>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</si>
  <si>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</si>
  <si>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</si>
  <si>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</si>
  <si>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</si>
  <si>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</si>
  <si>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</si>
  <si>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</si>
  <si>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</si>
  <si>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</si>
  <si>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</si>
  <si>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</si>
  <si>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</si>
  <si>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</si>
  <si>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</si>
  <si>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</si>
  <si>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</si>
  <si>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</si>
  <si>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</si>
  <si>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</si>
  <si>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</si>
  <si>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</si>
  <si>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</si>
  <si>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</si>
  <si>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</si>
  <si>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</si>
  <si>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</si>
  <si>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</si>
  <si>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</si>
  <si>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</si>
  <si>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</si>
  <si>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</si>
  <si>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</si>
  <si>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</si>
  <si>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</si>
  <si>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</si>
  <si>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</si>
  <si>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</si>
  <si>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</si>
  <si>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</si>
  <si>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</si>
  <si>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</si>
  <si>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</si>
  <si>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</si>
  <si>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</si>
  <si>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</si>
  <si>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</si>
  <si>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</si>
  <si>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</si>
  <si>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</si>
  <si>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</si>
  <si>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</si>
  <si>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</si>
  <si>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</si>
  <si>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</si>
  <si>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</si>
  <si>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</si>
  <si>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</si>
  <si>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</si>
  <si>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</si>
  <si>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</si>
  <si>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</si>
  <si>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</si>
  <si>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</si>
  <si>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</si>
  <si>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</si>
  <si>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</si>
  <si>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</si>
  <si>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</si>
  <si>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</si>
  <si>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</si>
  <si>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</si>
  <si>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</si>
  <si>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</si>
  <si>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</si>
  <si>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</si>
  <si>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</si>
  <si>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</si>
  <si>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</si>
  <si>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</si>
  <si>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</si>
  <si>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</si>
  <si>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</si>
  <si>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</si>
  <si>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</si>
  <si>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</si>
  <si>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</si>
  <si>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</si>
  <si>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</si>
  <si>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</si>
  <si>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</si>
  <si>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</si>
  <si>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</si>
  <si>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</si>
  <si>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</si>
  <si>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</si>
  <si>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</si>
  <si>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</si>
  <si>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</si>
  <si>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</si>
  <si>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</si>
  <si>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</si>
  <si>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</si>
  <si>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</si>
  <si>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</si>
  <si>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</si>
  <si>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</si>
  <si>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</si>
  <si>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</si>
  <si>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</si>
  <si>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</si>
  <si>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</si>
  <si>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</si>
  <si>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</si>
  <si>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</si>
  <si>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</si>
  <si>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</si>
  <si>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</si>
  <si>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</si>
  <si>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</si>
  <si>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</si>
  <si>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</si>
  <si>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</si>
  <si>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</si>
  <si>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</si>
  <si>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</si>
  <si>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</si>
  <si>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</si>
  <si>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</si>
  <si>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</si>
  <si>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</si>
  <si>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</si>
  <si>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</si>
  <si>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</si>
  <si>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</si>
  <si>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</si>
  <si>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</si>
  <si>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</si>
  <si>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</si>
  <si>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</si>
  <si>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</si>
  <si>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</si>
  <si>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</si>
  <si>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</si>
  <si>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</si>
  <si>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</si>
  <si>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</si>
  <si>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</si>
  <si>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</si>
  <si>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</si>
  <si>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</si>
  <si>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</si>
  <si>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</si>
  <si>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</si>
  <si>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</si>
  <si>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</si>
  <si>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</si>
  <si>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</si>
  <si>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</si>
  <si>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</si>
  <si>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</si>
  <si>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</si>
  <si>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</si>
  <si>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</si>
  <si>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</si>
  <si>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</si>
  <si>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</si>
  <si>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</si>
  <si>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</si>
  <si>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</si>
  <si>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</si>
  <si>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</si>
  <si>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</si>
  <si>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</si>
  <si>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</si>
  <si>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</si>
  <si>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</si>
  <si>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</si>
  <si>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</si>
  <si>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</si>
  <si>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</si>
  <si>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</si>
  <si>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</si>
  <si>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</si>
  <si>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</si>
  <si>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</si>
  <si>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</si>
  <si>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</si>
  <si>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</si>
  <si>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</si>
  <si>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</si>
  <si>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</si>
  <si>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</si>
  <si>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</si>
  <si>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</si>
  <si>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</si>
  <si>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</si>
  <si>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</si>
  <si>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</si>
  <si>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</si>
  <si>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</si>
  <si>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</si>
  <si>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</si>
  <si>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</si>
  <si>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</si>
  <si>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</si>
  <si>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</si>
  <si>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</si>
  <si>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</si>
  <si>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</si>
  <si>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</si>
  <si>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</si>
  <si>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</si>
  <si>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</si>
  <si>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</si>
  <si>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</si>
  <si>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</si>
  <si>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</si>
  <si>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</si>
  <si>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</si>
  <si>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</si>
  <si>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</si>
  <si>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</si>
  <si>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</si>
  <si>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</si>
  <si>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</si>
  <si>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</si>
  <si>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</si>
  <si>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</si>
  <si>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</si>
  <si>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</si>
  <si>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</si>
  <si>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</si>
  <si>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</si>
  <si>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</si>
  <si>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</si>
  <si>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</si>
  <si>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</si>
  <si>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</si>
  <si>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</si>
  <si>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</si>
  <si>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</si>
  <si>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</si>
  <si>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</si>
  <si>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</si>
  <si>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</si>
  <si>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</si>
  <si>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</si>
  <si>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</si>
  <si>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</si>
  <si>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</si>
  <si>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</si>
  <si>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</si>
  <si>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</si>
  <si>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</si>
  <si>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</si>
  <si>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</si>
  <si>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</si>
  <si>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</si>
  <si>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</si>
  <si>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</si>
  <si>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</si>
  <si>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</si>
  <si>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</si>
  <si>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</si>
  <si>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</si>
  <si>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</si>
  <si>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</si>
  <si>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</si>
  <si>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</si>
  <si>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</si>
  <si>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</si>
  <si>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</si>
  <si>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</si>
  <si>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</si>
  <si>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</si>
  <si>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</si>
  <si>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</si>
  <si>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</si>
  <si>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</si>
  <si>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</si>
  <si>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</si>
  <si>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</si>
  <si>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</si>
  <si>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</si>
  <si>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</si>
  <si>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</si>
  <si>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</si>
  <si>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</si>
  <si>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</si>
  <si>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</si>
  <si>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</si>
  <si>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</si>
  <si>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</si>
  <si>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</si>
  <si>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</si>
  <si>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</si>
  <si>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</si>
  <si>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</si>
  <si>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</si>
  <si>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</si>
  <si>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</si>
  <si>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</si>
  <si>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</si>
  <si>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</si>
  <si>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</si>
  <si>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</si>
  <si>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</si>
  <si>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</si>
  <si>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</si>
  <si>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</si>
  <si>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</si>
  <si>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</si>
  <si>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</si>
  <si>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</si>
  <si>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</si>
  <si>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</si>
  <si>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</si>
  <si>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</si>
  <si>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</si>
  <si>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</si>
  <si>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</si>
  <si>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</si>
  <si>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</si>
  <si>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</si>
  <si>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</si>
  <si>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</si>
  <si>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</si>
  <si>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</si>
  <si>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</si>
  <si>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</si>
  <si>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</si>
  <si>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</si>
  <si>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</si>
  <si>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</si>
  <si>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</si>
  <si>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</si>
  <si>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</si>
  <si>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</si>
  <si>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</si>
  <si>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</si>
  <si>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</si>
  <si>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</si>
  <si>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</si>
  <si>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</si>
  <si>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</si>
  <si>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</si>
  <si>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</si>
  <si>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</si>
  <si>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</si>
  <si>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</si>
  <si>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</si>
  <si>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</si>
  <si>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</si>
  <si>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</si>
  <si>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</si>
  <si>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</si>
  <si>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</si>
  <si>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</si>
  <si>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</si>
  <si>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</si>
  <si>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</si>
  <si>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</si>
  <si>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</si>
  <si>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</si>
  <si>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</si>
  <si>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</si>
  <si>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</si>
  <si>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</si>
  <si>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</si>
  <si>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</si>
  <si>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</si>
  <si>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</si>
  <si>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</si>
  <si>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</si>
  <si>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</si>
  <si>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</si>
  <si>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</si>
  <si>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</si>
  <si>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</si>
  <si>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</si>
  <si>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</si>
  <si>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</si>
  <si>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</si>
  <si>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</si>
  <si>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</si>
  <si>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</si>
  <si>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</si>
  <si>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</si>
  <si>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</si>
  <si>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</si>
  <si>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</si>
  <si>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</si>
  <si>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</si>
  <si>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</si>
  <si>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</si>
  <si>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</si>
  <si>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</si>
  <si>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</si>
  <si>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</si>
  <si>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</si>
  <si>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</si>
  <si>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</si>
  <si>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</si>
  <si>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</si>
  <si>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</si>
  <si>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</si>
  <si>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</si>
  <si>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</si>
  <si>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</si>
  <si>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</si>
  <si>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</si>
  <si>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</si>
  <si>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</si>
  <si>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</si>
  <si>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</si>
  <si>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</si>
  <si>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</si>
  <si>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</si>
  <si>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</si>
  <si>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</si>
  <si>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</si>
  <si>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</si>
  <si>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</si>
  <si>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</si>
  <si>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</si>
  <si>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</si>
  <si>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</si>
  <si>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</si>
  <si>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</si>
  <si>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</si>
  <si>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</si>
  <si>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</si>
  <si>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</si>
  <si>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</si>
  <si>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</si>
  <si>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</si>
  <si>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</si>
  <si>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</si>
  <si>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</si>
  <si>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</si>
  <si>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</si>
  <si>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</si>
  <si>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</si>
  <si>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</si>
  <si>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</si>
  <si>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</si>
  <si>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</si>
  <si>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</si>
  <si>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</si>
  <si>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</si>
  <si>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</si>
  <si>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</si>
  <si>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</si>
  <si>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</si>
  <si>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</si>
  <si>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</si>
  <si>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</si>
  <si>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</si>
  <si>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</si>
  <si>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</si>
  <si>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</si>
  <si>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</si>
  <si>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</si>
  <si>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</si>
  <si>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</si>
  <si>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</si>
  <si>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</si>
  <si>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</si>
  <si>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</si>
  <si>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</si>
  <si>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</si>
  <si>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</si>
  <si>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</si>
  <si>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</si>
  <si>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</si>
  <si>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</si>
  <si>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</si>
  <si>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</si>
  <si>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</si>
  <si>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</si>
  <si>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</si>
  <si>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</si>
  <si>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</si>
  <si>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</si>
  <si>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</si>
  <si>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</si>
  <si>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</si>
  <si>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</si>
  <si>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</si>
  <si>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</si>
  <si>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</si>
  <si>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</si>
  <si>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</si>
  <si>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</si>
  <si>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</si>
  <si>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</si>
  <si>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</si>
  <si>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</si>
  <si>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</si>
  <si>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</si>
  <si>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</si>
  <si>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</si>
  <si>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</si>
  <si>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</si>
  <si>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</si>
  <si>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</si>
  <si>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</si>
  <si>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</si>
  <si>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</si>
  <si>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</si>
  <si>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</si>
  <si>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</si>
  <si>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</si>
  <si>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</si>
  <si>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</si>
  <si>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</si>
  <si>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</si>
  <si>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</si>
  <si>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</si>
  <si>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</si>
  <si>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</si>
  <si>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</si>
  <si>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</si>
  <si>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</si>
  <si>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</si>
  <si>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</si>
  <si>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</si>
  <si>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</si>
  <si>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</si>
  <si>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</si>
  <si>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</si>
  <si>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</si>
  <si>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</si>
  <si>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</si>
  <si>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</si>
  <si>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</si>
  <si>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</si>
  <si>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</si>
  <si>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</si>
  <si>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</si>
  <si>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</si>
  <si>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</si>
  <si>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</si>
  <si>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</si>
  <si>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</si>
  <si>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</si>
  <si>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</si>
  <si>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</si>
  <si>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</si>
  <si>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</si>
  <si>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</si>
  <si>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</si>
  <si>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</si>
  <si>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</si>
  <si>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</si>
  <si>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</si>
  <si>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</si>
  <si>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</si>
  <si>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</si>
  <si>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</si>
  <si>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</si>
  <si>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</si>
  <si>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</si>
  <si>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</si>
  <si>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</si>
  <si>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</si>
  <si>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</si>
  <si>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</si>
  <si>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</si>
  <si>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</si>
  <si>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</si>
  <si>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</si>
  <si>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</si>
  <si>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</si>
  <si>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</si>
  <si>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</si>
  <si>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</si>
  <si>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</si>
  <si>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</si>
  <si>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</si>
  <si>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</si>
  <si>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</si>
  <si>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</si>
  <si>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</si>
  <si>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</si>
  <si>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</si>
  <si>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</si>
  <si>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</si>
  <si>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</si>
  <si>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</si>
  <si>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</si>
  <si>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</si>
  <si>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</si>
  <si>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</si>
  <si>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</si>
  <si>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</si>
  <si>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</si>
  <si>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</si>
  <si>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</si>
  <si>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</si>
  <si>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</si>
  <si>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</si>
  <si>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</si>
  <si>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</si>
  <si>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</si>
  <si>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</si>
  <si>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</si>
  <si>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</si>
  <si>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</si>
  <si>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</si>
  <si>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</si>
  <si>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</si>
  <si>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</si>
  <si>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</si>
  <si>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</si>
  <si>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</si>
  <si>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</si>
  <si>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</si>
  <si>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</si>
  <si>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</si>
  <si>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</si>
  <si>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</si>
  <si>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</si>
  <si>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</si>
  <si>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</si>
  <si>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</si>
  <si>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</si>
  <si>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</si>
  <si>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</si>
  <si>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</si>
  <si>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</si>
  <si>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</si>
  <si>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</si>
  <si>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</si>
  <si>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</si>
  <si>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</si>
  <si>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</si>
  <si>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</si>
  <si>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</si>
  <si>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</si>
  <si>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</si>
  <si>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</si>
  <si>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</si>
  <si>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</si>
  <si>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</si>
  <si>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</si>
  <si>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</si>
  <si>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</si>
  <si>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</si>
  <si>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</si>
  <si>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</si>
  <si>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</si>
  <si>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</si>
  <si>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</si>
  <si>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</si>
  <si>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</si>
  <si>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</si>
  <si>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</si>
  <si>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</si>
  <si>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</si>
  <si>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</si>
  <si>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</si>
  <si>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</si>
  <si>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</si>
  <si>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</si>
  <si>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</si>
  <si>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</si>
  <si>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</si>
  <si>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</si>
  <si>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</si>
  <si>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</si>
  <si>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</si>
  <si>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</si>
  <si>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</si>
  <si>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</si>
  <si>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</si>
  <si>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</si>
  <si>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</si>
  <si>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</si>
  <si>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</si>
  <si>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</si>
  <si>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</si>
  <si>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</si>
  <si>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</si>
  <si>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</si>
  <si>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</si>
  <si>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</si>
  <si>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</si>
  <si>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</si>
  <si>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</si>
  <si>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</si>
  <si>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</si>
  <si>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</si>
  <si>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</si>
  <si>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</si>
  <si>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</si>
  <si>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</si>
  <si>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</si>
  <si>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</si>
  <si>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</si>
  <si>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</si>
  <si>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</si>
  <si>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</si>
  <si>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</si>
  <si>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</si>
  <si>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</si>
  <si>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</si>
  <si>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</si>
  <si>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</si>
  <si>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</si>
  <si>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</si>
  <si>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</si>
  <si>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</si>
  <si>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</si>
  <si>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</si>
  <si>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</si>
  <si>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</si>
  <si>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</si>
  <si>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</si>
  <si>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</si>
  <si>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</si>
  <si>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</si>
  <si>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</si>
  <si>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</si>
  <si>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</si>
  <si>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</si>
  <si>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</si>
  <si>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</si>
  <si>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</si>
  <si>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</si>
  <si>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</si>
  <si>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</si>
  <si>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</si>
  <si>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</si>
  <si>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</si>
  <si>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</si>
  <si>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</si>
  <si>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</si>
  <si>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</si>
  <si>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</si>
  <si>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</si>
  <si>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</si>
  <si>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</si>
  <si>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</si>
  <si>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</si>
  <si>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</si>
  <si>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</si>
  <si>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</si>
  <si>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</si>
  <si>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</si>
  <si>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</si>
  <si>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</si>
  <si>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</si>
  <si>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</si>
  <si>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</si>
  <si>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</si>
  <si>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</si>
  <si>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</si>
  <si>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</si>
  <si>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</si>
  <si>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</si>
  <si>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</si>
  <si>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</si>
  <si>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</si>
  <si>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</si>
  <si>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</si>
  <si>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</si>
  <si>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</si>
  <si>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</si>
  <si>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</si>
  <si>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</si>
  <si>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</si>
  <si>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</si>
  <si>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</si>
  <si>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</si>
  <si>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</si>
  <si>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</si>
  <si>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</si>
  <si>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</si>
  <si>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</si>
  <si>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</si>
  <si>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</si>
  <si>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</si>
  <si>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</si>
  <si>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</si>
  <si>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</si>
  <si>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</si>
  <si>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</si>
  <si>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</si>
  <si>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</si>
  <si>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</si>
  <si>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</si>
  <si>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</si>
  <si>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</si>
  <si>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</si>
  <si>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</si>
  <si>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</si>
  <si>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</si>
  <si>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</si>
  <si>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</si>
  <si>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</si>
  <si>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</si>
  <si>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</si>
  <si>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</si>
  <si>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</si>
  <si>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</si>
  <si>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</si>
  <si>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</si>
  <si>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</si>
  <si>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</si>
  <si>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</si>
  <si>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</si>
  <si>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</si>
  <si>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</si>
  <si>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</si>
  <si>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</si>
  <si>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</si>
  <si>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</si>
  <si>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</si>
  <si>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</si>
  <si>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</si>
  <si>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</si>
  <si>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</si>
  <si>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</si>
  <si>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</si>
  <si>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</si>
  <si>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</si>
  <si>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</si>
  <si>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</si>
  <si>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</si>
  <si>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</si>
  <si>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</si>
  <si>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</si>
  <si>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</si>
  <si>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</si>
  <si>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</si>
  <si>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</si>
  <si>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</si>
  <si>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</si>
  <si>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</si>
  <si>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</si>
  <si>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</si>
  <si>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</si>
  <si>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</si>
  <si>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</si>
  <si>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</si>
  <si>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</si>
  <si>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</si>
  <si>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</si>
  <si>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</si>
  <si>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</si>
  <si>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</si>
  <si>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</si>
  <si>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</si>
  <si>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</si>
  <si>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</si>
  <si>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</si>
  <si>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</si>
  <si>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</si>
  <si>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</si>
  <si>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</si>
  <si>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</si>
  <si>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</si>
  <si>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</si>
  <si>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</si>
  <si>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</si>
  <si>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</si>
  <si>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</si>
  <si>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</si>
  <si>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</si>
  <si>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</si>
  <si>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</si>
  <si>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</si>
  <si>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</si>
  <si>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</si>
  <si>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</si>
  <si>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</si>
  <si>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</si>
  <si>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</si>
  <si>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</si>
  <si>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</si>
  <si>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</si>
  <si>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</si>
  <si>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</si>
  <si>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</si>
  <si>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</si>
  <si>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</si>
  <si>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</si>
  <si>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</si>
  <si>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</si>
  <si>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</si>
  <si>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</si>
  <si>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</si>
  <si>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</si>
  <si>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</si>
  <si>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</si>
  <si>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</si>
  <si>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</si>
  <si>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</si>
  <si>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</si>
  <si>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</si>
  <si>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</si>
  <si>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</si>
  <si>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</si>
  <si>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</si>
  <si>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</si>
  <si>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</si>
  <si>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</si>
  <si>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</si>
  <si>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</si>
  <si>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</si>
  <si>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</si>
  <si>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</si>
  <si>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</si>
  <si>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</si>
  <si>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</si>
  <si>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</si>
  <si>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</si>
  <si>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</si>
  <si>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</si>
  <si>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</si>
  <si>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</si>
  <si>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</si>
  <si>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</si>
  <si>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</si>
  <si>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</si>
  <si>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</si>
  <si>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</si>
  <si>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</si>
  <si>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</si>
  <si>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</si>
  <si>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</si>
  <si>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</si>
  <si>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</si>
  <si>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</si>
  <si>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</si>
  <si>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</si>
  <si>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</si>
  <si>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</si>
  <si>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</si>
  <si>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</si>
  <si>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</si>
  <si>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</si>
  <si>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</si>
  <si>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</si>
  <si>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</si>
  <si>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</si>
  <si>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</si>
  <si>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</si>
  <si>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</si>
  <si>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</si>
  <si>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</si>
  <si>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</si>
  <si>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</si>
  <si>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</si>
  <si>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</si>
  <si>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</si>
  <si>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</si>
  <si>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</si>
  <si>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</si>
  <si>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</si>
  <si>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</si>
  <si>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</si>
  <si>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</si>
  <si>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</si>
  <si>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</si>
  <si>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</si>
  <si>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</si>
  <si>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</si>
  <si>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</si>
  <si>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</si>
  <si>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</si>
  <si>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</si>
  <si>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</si>
  <si>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</si>
  <si>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</si>
  <si>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</si>
  <si>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</si>
  <si>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</si>
  <si>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</si>
  <si>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</si>
  <si>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</si>
  <si>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</si>
  <si>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</si>
  <si>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</si>
  <si>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</si>
  <si>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</si>
  <si>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</si>
  <si>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</si>
  <si>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</si>
  <si>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</si>
  <si>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</si>
  <si>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</si>
  <si>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</si>
  <si>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</si>
  <si>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</si>
  <si>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</si>
  <si>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</si>
  <si>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</si>
  <si>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</si>
  <si>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</si>
  <si>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</si>
  <si>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</si>
  <si>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</si>
  <si>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</si>
  <si>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</si>
  <si>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</si>
  <si>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</si>
  <si>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</si>
  <si>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</si>
  <si>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</si>
  <si>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</si>
  <si>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</si>
  <si>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</si>
  <si>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</si>
  <si>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</si>
  <si>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</si>
  <si>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</si>
  <si>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</si>
  <si>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</si>
  <si>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</si>
  <si>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</si>
  <si>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</si>
  <si>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</si>
  <si>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</si>
  <si>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</si>
  <si>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</si>
  <si>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</si>
  <si>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</si>
  <si>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</si>
  <si>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</si>
  <si>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</si>
  <si>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</si>
  <si>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</si>
  <si>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</si>
  <si>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</si>
  <si>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</si>
  <si>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</si>
  <si>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</si>
  <si>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</si>
  <si>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</si>
  <si>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</si>
  <si>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</si>
  <si>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</si>
  <si>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</si>
  <si>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</si>
  <si>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</si>
  <si>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</si>
  <si>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</si>
  <si>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</si>
  <si>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</si>
  <si>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</si>
  <si>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</si>
  <si>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</si>
  <si>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</si>
  <si>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</si>
  <si>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</si>
  <si>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</si>
  <si>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</si>
  <si>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</si>
  <si>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</si>
  <si>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</si>
  <si>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</si>
  <si>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</si>
  <si>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</si>
  <si>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</si>
  <si>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</si>
  <si>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</si>
  <si>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</si>
  <si>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</si>
  <si>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</si>
  <si>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</si>
  <si>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</si>
  <si>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</si>
  <si>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</si>
  <si>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</si>
  <si>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</si>
  <si>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</si>
  <si>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</si>
  <si>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</si>
  <si>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</si>
  <si>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</si>
  <si>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</si>
  <si>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</si>
  <si>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</si>
  <si>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</si>
  <si>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</si>
  <si>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</si>
  <si>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</si>
  <si>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</si>
  <si>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</si>
  <si>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</si>
  <si>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</si>
  <si>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</si>
  <si>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</si>
  <si>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</si>
  <si>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</si>
  <si>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</si>
  <si>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</si>
  <si>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</si>
  <si>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</si>
  <si>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</si>
  <si>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</si>
  <si>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</si>
  <si>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</si>
  <si>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</si>
  <si>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</si>
  <si>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</si>
  <si>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</si>
  <si>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</si>
  <si>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</si>
  <si>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</si>
  <si>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</si>
  <si>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</si>
  <si>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</si>
  <si>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</si>
  <si>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</si>
  <si>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</si>
  <si>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</si>
  <si>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</si>
  <si>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</si>
  <si>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</si>
  <si>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</si>
  <si>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</si>
  <si>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</si>
  <si>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</si>
  <si>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</si>
  <si>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</si>
  <si>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</si>
  <si>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</si>
  <si>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</si>
  <si>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</si>
  <si>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</si>
  <si>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</si>
  <si>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</si>
  <si>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</si>
  <si>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</si>
  <si>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</si>
  <si>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</si>
  <si>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</si>
  <si>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</si>
  <si>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</si>
  <si>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</si>
  <si>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</si>
  <si>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</si>
  <si>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</si>
  <si>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</si>
  <si>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</si>
  <si>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</si>
  <si>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</si>
  <si>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</si>
  <si>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</si>
  <si>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</si>
  <si>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</si>
  <si>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</si>
  <si>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</si>
  <si>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</si>
  <si>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</si>
  <si>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</si>
  <si>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</si>
  <si>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</si>
  <si>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</si>
  <si>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</si>
  <si>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</si>
  <si>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</si>
  <si>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</si>
  <si>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</si>
  <si>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</si>
  <si>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</si>
  <si>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</si>
  <si>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</si>
  <si>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</si>
  <si>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</si>
  <si>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</si>
  <si>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</si>
  <si>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</si>
  <si>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</si>
  <si>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</si>
  <si>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</si>
  <si>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</si>
  <si>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</si>
  <si>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</si>
  <si>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</si>
  <si>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</si>
  <si>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</si>
  <si>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</si>
  <si>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</si>
  <si>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</si>
  <si>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</si>
  <si>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</si>
  <si>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</si>
  <si>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</si>
  <si>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</si>
  <si>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</si>
  <si>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</si>
  <si>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</si>
  <si>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</si>
  <si>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</si>
  <si>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</si>
  <si>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</si>
  <si>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</si>
  <si>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</si>
  <si>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</si>
  <si>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</si>
  <si>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</si>
  <si>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</si>
  <si>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</si>
  <si>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</si>
  <si>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</si>
  <si>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</si>
  <si>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</si>
  <si>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</si>
  <si>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</si>
  <si>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</si>
  <si>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</si>
  <si>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</si>
  <si>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</si>
  <si>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</si>
  <si>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</si>
  <si>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</si>
  <si>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</si>
  <si>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</si>
  <si>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</si>
  <si>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</si>
  <si>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</si>
  <si>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</si>
  <si>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</si>
  <si>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</si>
  <si>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</si>
  <si>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</si>
  <si>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</si>
  <si>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</si>
  <si>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</si>
  <si>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</si>
  <si>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</si>
  <si>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</si>
  <si>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</si>
  <si>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</si>
  <si>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</si>
  <si>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</si>
  <si>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</si>
  <si>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</si>
  <si>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</si>
  <si>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</si>
  <si>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</si>
  <si>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</si>
  <si>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</si>
  <si>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</si>
  <si>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</si>
  <si>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</si>
  <si>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</si>
  <si>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</si>
  <si>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</si>
  <si>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</si>
  <si>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</si>
  <si>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</si>
  <si>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</si>
  <si>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</si>
  <si>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</si>
  <si>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</si>
  <si>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</si>
  <si>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</si>
  <si>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</si>
  <si>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</si>
  <si>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</si>
  <si>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</si>
  <si>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</si>
  <si>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</si>
  <si>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</si>
  <si>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</si>
  <si>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</si>
  <si>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</si>
  <si>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</si>
  <si>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</si>
  <si>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</si>
  <si>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</si>
  <si>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</si>
  <si>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</si>
  <si>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</si>
  <si>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</si>
  <si>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</si>
  <si>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</si>
  <si>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</si>
  <si>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</si>
  <si>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</si>
  <si>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</si>
  <si>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</si>
  <si>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</si>
  <si>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</si>
  <si>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</si>
  <si>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</si>
  <si>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</si>
  <si>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</si>
  <si>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</si>
  <si>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</si>
  <si>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</si>
  <si>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</si>
  <si>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</si>
  <si>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</si>
  <si>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</si>
  <si>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</si>
  <si>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</si>
  <si>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</si>
  <si>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</si>
  <si>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</si>
  <si>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</si>
  <si>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</si>
  <si>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</si>
  <si>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</si>
  <si>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</si>
  <si>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</si>
  <si>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</si>
  <si>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</si>
  <si>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</si>
  <si>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</si>
  <si>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</si>
  <si>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</si>
  <si>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</si>
  <si>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</si>
  <si>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</si>
  <si>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</si>
  <si>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</si>
  <si>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</si>
  <si>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</si>
  <si>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</si>
  <si>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</si>
  <si>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</si>
  <si>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</si>
  <si>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</si>
  <si>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</si>
  <si>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</si>
  <si>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</si>
  <si>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</si>
  <si>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</si>
  <si>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</si>
  <si>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</si>
  <si>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</si>
  <si>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</si>
  <si>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</si>
  <si>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</si>
  <si>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</si>
  <si>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</si>
  <si>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</si>
  <si>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</si>
  <si>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</si>
  <si>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</si>
  <si>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</si>
  <si>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</si>
  <si>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</si>
  <si>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</si>
  <si>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</si>
  <si>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</si>
  <si>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</si>
  <si>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</si>
  <si>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</si>
  <si>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</si>
  <si>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</si>
  <si>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</si>
  <si>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</si>
  <si>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</si>
  <si>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</si>
  <si>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</si>
  <si>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</si>
  <si>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</si>
  <si>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</si>
  <si>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</si>
  <si>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</si>
  <si>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</si>
  <si>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</si>
  <si>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</si>
  <si>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</si>
  <si>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</si>
  <si>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</si>
  <si>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</si>
  <si>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</si>
  <si>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</si>
  <si>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</si>
  <si>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</si>
  <si>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</si>
  <si>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</si>
  <si>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</si>
  <si>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</si>
  <si>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</si>
  <si>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</si>
  <si>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</si>
  <si>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</si>
  <si>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</si>
  <si>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</si>
  <si>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</si>
  <si>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</si>
  <si>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</si>
  <si>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</si>
  <si>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</si>
  <si>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</si>
  <si>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</si>
  <si>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</si>
  <si>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</si>
  <si>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</si>
  <si>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</si>
  <si>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</si>
  <si>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</si>
  <si>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</si>
  <si>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</si>
  <si>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</si>
  <si>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</si>
  <si>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</si>
  <si>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</si>
  <si>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</si>
  <si>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</si>
  <si>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</si>
  <si>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</si>
  <si>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</si>
  <si>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</si>
  <si>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</si>
  <si>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</si>
  <si>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</si>
  <si>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</si>
  <si>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</si>
  <si>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</si>
  <si>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</si>
  <si>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</si>
  <si>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</si>
  <si>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</si>
  <si>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</si>
  <si>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</si>
  <si>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</si>
  <si>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</si>
  <si>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</si>
  <si>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</si>
  <si>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</si>
  <si>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</si>
  <si>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</si>
  <si>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</si>
  <si>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</si>
  <si>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</si>
  <si>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</si>
  <si>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</si>
  <si>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</si>
  <si>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</si>
  <si>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</si>
  <si>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</si>
  <si>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</si>
  <si>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</si>
  <si>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</si>
  <si>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</si>
  <si>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</si>
  <si>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</si>
  <si>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</si>
  <si>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</si>
  <si>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</si>
  <si>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</si>
  <si>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</si>
  <si>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</si>
  <si>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</si>
  <si>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</si>
  <si>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</si>
  <si>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</si>
  <si>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</si>
  <si>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</si>
  <si>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</si>
  <si>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</si>
  <si>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</si>
  <si>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</si>
  <si>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</si>
  <si>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</si>
  <si>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</si>
  <si>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</si>
  <si>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</si>
  <si>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</si>
  <si>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</si>
  <si>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</si>
  <si>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</si>
  <si>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</si>
  <si>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</si>
  <si>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</si>
  <si>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</si>
  <si>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</si>
  <si>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</si>
  <si>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</si>
  <si>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</si>
  <si>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</si>
  <si>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</si>
  <si>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</si>
  <si>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</si>
  <si>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</si>
  <si>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</si>
  <si>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</si>
  <si>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</si>
  <si>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</si>
  <si>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</si>
  <si>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</si>
  <si>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</si>
  <si>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</si>
  <si>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</si>
  <si>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</si>
  <si>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</si>
  <si>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</si>
  <si>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</si>
  <si>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</si>
  <si>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</si>
  <si>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</si>
  <si>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</si>
  <si>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</si>
  <si>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</si>
  <si>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</si>
  <si>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</si>
  <si>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</si>
  <si>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</si>
  <si>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</si>
  <si>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</si>
  <si>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</si>
  <si>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</si>
  <si>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</si>
  <si>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</si>
  <si>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</si>
  <si>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</si>
  <si>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</si>
  <si>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</si>
  <si>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</si>
  <si>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</si>
  <si>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</si>
  <si>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</si>
  <si>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</si>
  <si>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</si>
  <si>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</si>
  <si>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</si>
  <si>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</si>
  <si>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</si>
  <si>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</si>
  <si>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</si>
  <si>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</si>
  <si>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</si>
  <si>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</si>
  <si>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</si>
  <si>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</si>
  <si>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</si>
  <si>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</si>
  <si>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</si>
  <si>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</si>
  <si>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</si>
  <si>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</si>
  <si>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</si>
  <si>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</si>
  <si>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</si>
  <si>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</si>
  <si>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</si>
  <si>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</si>
  <si>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</si>
  <si>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</si>
  <si>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</si>
  <si>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</si>
  <si>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</si>
  <si>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</si>
  <si>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</si>
  <si>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</si>
  <si>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</si>
  <si>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</si>
  <si>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</si>
  <si>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</si>
  <si>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</si>
  <si>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</si>
  <si>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</si>
  <si>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</si>
  <si>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</si>
  <si>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</si>
  <si>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</si>
  <si>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</si>
  <si>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</si>
  <si>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</si>
  <si>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</si>
  <si>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</si>
  <si>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</si>
  <si>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</si>
  <si>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</si>
  <si>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</si>
  <si>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</si>
  <si>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</si>
  <si>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</si>
  <si>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</si>
  <si>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</si>
  <si>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</si>
  <si>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</si>
  <si>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</si>
  <si>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</si>
  <si>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</si>
  <si>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</si>
  <si>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</si>
  <si>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</si>
  <si>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</si>
  <si>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</si>
  <si>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</si>
  <si>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</si>
  <si>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</si>
  <si>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</si>
  <si>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</si>
  <si>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</si>
  <si>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</si>
  <si>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</si>
  <si>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</si>
  <si>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</si>
  <si>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</si>
  <si>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</si>
  <si>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</si>
  <si>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</si>
  <si>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</si>
  <si>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</si>
  <si>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</si>
  <si>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</si>
  <si>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</si>
  <si>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</si>
  <si>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</si>
  <si>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</si>
  <si>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</si>
  <si>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</si>
  <si>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</si>
  <si>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</si>
  <si>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</si>
  <si>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</si>
  <si>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</si>
  <si>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</si>
  <si>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</si>
  <si>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</si>
  <si>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</si>
  <si>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</si>
  <si>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</si>
  <si>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</si>
  <si>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</si>
  <si>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</si>
  <si>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</si>
  <si>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</si>
  <si>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</si>
  <si>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</si>
  <si>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</si>
  <si>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</si>
  <si>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</si>
  <si>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</si>
  <si>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</si>
  <si>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</si>
  <si>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</si>
  <si>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</si>
  <si>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</si>
  <si>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</si>
  <si>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</si>
  <si>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</si>
  <si>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</si>
  <si>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</si>
  <si>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</si>
  <si>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</si>
  <si>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</si>
  <si>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</si>
  <si>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</si>
  <si>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</si>
  <si>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</si>
  <si>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</si>
  <si>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</si>
  <si>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</si>
  <si>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</si>
  <si>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</si>
  <si>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</si>
  <si>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</si>
  <si>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</si>
  <si>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</si>
  <si>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</si>
  <si>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</si>
  <si>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</si>
  <si>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</si>
  <si>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</si>
  <si>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</si>
  <si>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</si>
  <si>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</si>
  <si>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</si>
  <si>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</si>
  <si>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</si>
  <si>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</si>
  <si>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</si>
  <si>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</si>
  <si>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</si>
  <si>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</si>
  <si>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</si>
  <si>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</si>
  <si>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</si>
  <si>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</si>
  <si>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</si>
  <si>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</si>
  <si>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</si>
  <si>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</si>
  <si>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</si>
  <si>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</si>
  <si>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</si>
  <si>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</si>
  <si>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</si>
  <si>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</si>
  <si>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</si>
  <si>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</si>
  <si>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</si>
  <si>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</si>
  <si>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</si>
  <si>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</si>
  <si>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</si>
  <si>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</si>
  <si>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</si>
  <si>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</si>
  <si>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</si>
  <si>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</si>
  <si>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</si>
  <si>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</si>
  <si>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</si>
  <si>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</si>
  <si>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</si>
  <si>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</si>
  <si>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</si>
  <si>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</si>
  <si>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</si>
  <si>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</si>
  <si>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</si>
  <si>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</si>
  <si>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</si>
  <si>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</si>
  <si>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</si>
  <si>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</si>
  <si>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</si>
  <si>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</si>
  <si>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</si>
  <si>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</si>
  <si>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</si>
  <si>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</si>
  <si>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</si>
  <si>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</si>
  <si>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</si>
  <si>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</si>
  <si>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</si>
  <si>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</si>
  <si>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</si>
  <si>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</si>
  <si>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</si>
  <si>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</si>
  <si>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</si>
  <si>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</si>
  <si>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</si>
  <si>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</si>
  <si>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</si>
  <si>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</si>
  <si>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</si>
  <si>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</si>
  <si>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</si>
  <si>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</si>
  <si>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</si>
  <si>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</si>
  <si>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</si>
  <si>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</si>
  <si>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</si>
  <si>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</si>
  <si>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</si>
  <si>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</si>
  <si>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</si>
  <si>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</si>
  <si>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</si>
  <si>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</si>
  <si>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</si>
  <si>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</si>
  <si>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</si>
  <si>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</si>
  <si>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</si>
  <si>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</si>
  <si>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</si>
  <si>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</si>
  <si>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</si>
  <si>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</si>
  <si>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</si>
  <si>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</si>
  <si>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</si>
  <si>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</si>
  <si>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</si>
  <si>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</si>
  <si>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</si>
  <si>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</si>
  <si>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</si>
  <si>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</si>
  <si>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</si>
  <si>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</si>
  <si>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</si>
  <si>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</si>
  <si>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</si>
  <si>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</si>
  <si>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</si>
  <si>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</si>
  <si>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</si>
  <si>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</si>
  <si>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</si>
  <si>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</si>
  <si>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</si>
  <si>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</si>
  <si>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</si>
  <si>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</si>
  <si>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</si>
  <si>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</si>
  <si>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</si>
  <si>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</si>
  <si>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</si>
  <si>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</si>
  <si>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</si>
  <si>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</si>
  <si>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</si>
  <si>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</si>
  <si>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</si>
  <si>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</si>
  <si>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</si>
  <si>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</si>
  <si>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</si>
  <si>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</si>
  <si>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</si>
  <si>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</si>
  <si>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</si>
  <si>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</si>
  <si>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</si>
  <si>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</si>
  <si>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</si>
  <si>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</si>
  <si>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</si>
  <si>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</si>
  <si>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</si>
  <si>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</si>
  <si>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</si>
  <si>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</si>
  <si>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</si>
  <si>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</si>
  <si>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</si>
  <si>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</si>
  <si>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</si>
  <si>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</si>
  <si>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</si>
  <si>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</si>
  <si>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</si>
  <si>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</si>
  <si>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</si>
  <si>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</si>
  <si>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</si>
  <si>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</si>
  <si>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</si>
  <si>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</si>
  <si>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</si>
  <si>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</si>
  <si>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</si>
  <si>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</si>
  <si>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</si>
  <si>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</si>
  <si>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</si>
  <si>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</si>
  <si>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</si>
  <si>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</si>
  <si>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</si>
  <si>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</si>
  <si>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</si>
  <si>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</si>
  <si>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</si>
  <si>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</si>
  <si>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</si>
  <si>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</si>
  <si>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</si>
  <si>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</si>
  <si>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</si>
  <si>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</si>
  <si>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</si>
  <si>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</si>
  <si>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</si>
  <si>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</si>
  <si>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</si>
  <si>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</si>
  <si>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</si>
  <si>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</si>
  <si>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</si>
  <si>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</si>
  <si>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</si>
  <si>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</si>
  <si>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</si>
  <si>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</si>
  <si>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</si>
  <si>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</si>
  <si>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</si>
  <si>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</si>
  <si>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</si>
  <si>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</si>
  <si>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</si>
  <si>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</si>
  <si>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</si>
  <si>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</si>
  <si>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</si>
  <si>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</si>
  <si>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</si>
  <si>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</si>
  <si>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</si>
  <si>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</si>
  <si>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</si>
  <si>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</si>
  <si>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</si>
  <si>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</si>
  <si>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</si>
  <si>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</si>
  <si>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</si>
  <si>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</si>
  <si>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</si>
  <si>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</si>
  <si>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</si>
  <si>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</si>
  <si>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</si>
  <si>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</si>
  <si>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</si>
  <si>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</si>
  <si>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</si>
  <si>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</si>
  <si>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</si>
  <si>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</si>
  <si>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</si>
  <si>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</si>
  <si>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</si>
  <si>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</si>
  <si>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</si>
  <si>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</si>
  <si>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</si>
  <si>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</si>
  <si>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</si>
  <si>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</si>
  <si>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</si>
  <si>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</si>
  <si>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</si>
  <si>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</si>
  <si>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</si>
  <si>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</si>
  <si>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</si>
  <si>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</si>
  <si>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</si>
  <si>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</si>
  <si>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</si>
  <si>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</si>
  <si>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</si>
  <si>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</si>
  <si>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</si>
  <si>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</si>
  <si>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</si>
  <si>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</si>
  <si>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</si>
  <si>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</si>
  <si>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</si>
  <si>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</si>
  <si>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</si>
  <si>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</si>
  <si>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</si>
  <si>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</si>
  <si>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</si>
  <si>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</si>
  <si>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</si>
  <si>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</si>
  <si>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</si>
  <si>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</si>
  <si>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</si>
  <si>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</si>
  <si>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</si>
  <si>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</si>
  <si>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</si>
  <si>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</si>
  <si>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</si>
  <si>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</si>
  <si>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</si>
  <si>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</si>
  <si>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</si>
  <si>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</si>
  <si>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</si>
  <si>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</si>
  <si>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</si>
  <si>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</si>
  <si>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</si>
  <si>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</si>
  <si>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</si>
  <si>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</si>
  <si>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</si>
  <si>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</si>
  <si>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</si>
  <si>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</si>
  <si>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</si>
  <si>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</si>
  <si>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</si>
  <si>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</si>
  <si>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</si>
  <si>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</si>
  <si>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</si>
  <si>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</si>
  <si>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</si>
  <si>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</si>
  <si>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</si>
  <si>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</si>
  <si>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</si>
  <si>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</si>
  <si>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</si>
  <si>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</si>
  <si>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</si>
  <si>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</si>
  <si>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</si>
  <si>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</si>
  <si>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</si>
  <si>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</si>
  <si>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</si>
  <si>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</si>
  <si>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</si>
  <si>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</si>
  <si>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</si>
  <si>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</si>
  <si>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</si>
  <si>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</si>
  <si>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</si>
  <si>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</si>
  <si>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</si>
  <si>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</si>
  <si>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</si>
  <si>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</si>
  <si>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</si>
  <si>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</si>
  <si>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</si>
  <si>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</si>
  <si>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</si>
  <si>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</si>
  <si>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</si>
  <si>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</si>
  <si>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</si>
  <si>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</si>
  <si>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</si>
  <si>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</si>
  <si>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</si>
  <si>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</si>
  <si>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</si>
  <si>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</si>
  <si>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</si>
  <si>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</si>
  <si>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</si>
  <si>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</si>
  <si>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</si>
  <si>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</si>
  <si>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</si>
  <si>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</si>
  <si>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</si>
  <si>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</si>
  <si>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</si>
  <si>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</si>
  <si>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</si>
  <si>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</si>
  <si>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</si>
  <si>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</si>
  <si>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</si>
  <si>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</si>
  <si>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</si>
  <si>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</si>
  <si>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</si>
  <si>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</si>
  <si>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</si>
  <si>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</si>
  <si>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</si>
  <si>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</si>
  <si>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</si>
  <si>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</si>
  <si>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</si>
  <si>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</si>
  <si>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</si>
  <si>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</si>
  <si>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</si>
  <si>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</si>
  <si>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</si>
  <si>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</si>
  <si>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</si>
  <si>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</si>
  <si>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</si>
  <si>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</si>
  <si>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</si>
  <si>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</si>
  <si>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</si>
  <si>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</si>
  <si>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</si>
  <si>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</si>
  <si>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</si>
  <si>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</si>
  <si>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</si>
  <si>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</si>
  <si>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</si>
  <si>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</si>
  <si>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</si>
  <si>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</si>
  <si>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</si>
  <si>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</si>
  <si>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</si>
  <si>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</si>
  <si>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</si>
  <si>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</si>
  <si>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</si>
  <si>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</si>
  <si>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</si>
  <si>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</si>
  <si>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</si>
  <si>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</si>
  <si>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</si>
  <si>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</si>
  <si>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</si>
  <si>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</si>
  <si>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</si>
  <si>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</si>
  <si>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</si>
  <si>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</si>
  <si>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</si>
  <si>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</si>
  <si>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</si>
  <si>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</si>
  <si>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</si>
  <si>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</si>
  <si>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</si>
  <si>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</si>
  <si>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</si>
  <si>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</si>
  <si>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</si>
  <si>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</si>
  <si>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</si>
  <si>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</si>
  <si>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</si>
  <si>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</si>
  <si>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</si>
  <si>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</si>
  <si>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</si>
  <si>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</si>
  <si>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</si>
  <si>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</si>
  <si>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</si>
  <si>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</si>
  <si>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</si>
  <si>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</si>
  <si>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</si>
  <si>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</si>
  <si>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</si>
  <si>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</si>
  <si>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</si>
  <si>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</si>
  <si>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</si>
  <si>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</si>
  <si>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</si>
  <si>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</si>
  <si>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</si>
  <si>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</si>
  <si>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</si>
  <si>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</si>
  <si>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</si>
  <si>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</si>
  <si>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</si>
  <si>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</si>
  <si>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</si>
  <si>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</si>
  <si>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</si>
  <si>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</si>
  <si>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</si>
  <si>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</si>
  <si>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</si>
  <si>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</si>
  <si>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</si>
  <si>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</si>
  <si>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</si>
  <si>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</si>
  <si>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</si>
  <si>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</si>
  <si>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</si>
  <si>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</si>
  <si>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</si>
  <si>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</si>
  <si>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</si>
  <si>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</si>
  <si>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</si>
  <si>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</si>
  <si>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</si>
  <si>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</si>
  <si>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</si>
  <si>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</si>
  <si>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</si>
  <si>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</si>
  <si>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</si>
  <si>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</si>
  <si>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</si>
  <si>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</si>
  <si>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</si>
  <si>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</si>
  <si>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</si>
  <si>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</si>
  <si>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</si>
  <si>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</si>
  <si>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</si>
  <si>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</si>
  <si>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</si>
  <si>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</si>
  <si>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</si>
  <si>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</si>
  <si>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</si>
  <si>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</si>
  <si>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</si>
  <si>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</si>
  <si>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</si>
  <si>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</si>
  <si>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</si>
  <si>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</si>
  <si>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</si>
  <si>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</si>
  <si>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</si>
  <si>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</si>
  <si>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</si>
  <si>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</si>
  <si>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</si>
  <si>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</si>
  <si>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</si>
  <si>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</si>
  <si>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</si>
  <si>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</si>
  <si>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</si>
  <si>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</si>
  <si>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</si>
  <si>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</si>
  <si>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</si>
  <si>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</si>
  <si>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</si>
  <si>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</si>
  <si>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</si>
  <si>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</si>
  <si>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</si>
  <si>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</si>
  <si>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</si>
  <si>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</si>
  <si>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</si>
  <si>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</si>
  <si>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</si>
  <si>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</si>
  <si>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</si>
  <si>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</si>
  <si>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</si>
  <si>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</si>
  <si>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</si>
  <si>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</si>
  <si>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</si>
  <si>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</si>
  <si>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</si>
  <si>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</si>
  <si>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</si>
  <si>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</si>
  <si>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</si>
  <si>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</si>
  <si>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</si>
  <si>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</si>
  <si>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</si>
  <si>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</si>
  <si>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</si>
  <si>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</si>
  <si>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</si>
  <si>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</si>
  <si>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</si>
  <si>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</si>
  <si>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</si>
  <si>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</si>
  <si>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</si>
  <si>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</si>
  <si>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</si>
  <si>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</si>
  <si>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</si>
  <si>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</si>
  <si>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</si>
  <si>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</si>
  <si>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</si>
  <si>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</si>
  <si>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</si>
  <si>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</si>
  <si>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</si>
  <si>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</si>
  <si>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</si>
  <si>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</si>
  <si>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</si>
  <si>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</si>
  <si>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</si>
  <si>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</si>
  <si>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</si>
  <si>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</si>
  <si>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</si>
  <si>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</si>
  <si>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</si>
  <si>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</si>
  <si>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</si>
  <si>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</si>
  <si>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</si>
  <si>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</si>
  <si>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</si>
  <si>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</si>
  <si>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</si>
  <si>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</si>
  <si>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</si>
  <si>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</si>
  <si>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</si>
  <si>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</si>
  <si>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</si>
  <si>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</si>
  <si>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</si>
  <si>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</si>
  <si>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</si>
  <si>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</si>
  <si>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</si>
  <si>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</si>
  <si>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</si>
  <si>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</si>
  <si>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</si>
  <si>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</si>
  <si>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</si>
  <si>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</si>
  <si>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</si>
  <si>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</si>
  <si>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</si>
  <si>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</si>
  <si>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</si>
  <si>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</si>
  <si>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</si>
  <si>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</si>
  <si>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</si>
  <si>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</si>
  <si>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</si>
  <si>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</si>
  <si>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</si>
  <si>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</si>
  <si>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</si>
  <si>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</si>
  <si>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</si>
  <si>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</si>
  <si>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</si>
  <si>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</si>
  <si>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</si>
  <si>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</si>
  <si>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</si>
  <si>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</si>
  <si>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</si>
  <si>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</si>
  <si>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</si>
  <si>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</si>
  <si>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</si>
  <si>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</si>
  <si>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</si>
  <si>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</si>
  <si>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</si>
  <si>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</si>
  <si>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</si>
  <si>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</si>
  <si>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</si>
  <si>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</si>
  <si>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</si>
  <si>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</si>
  <si>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</si>
  <si>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</si>
  <si>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</si>
  <si>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</si>
  <si>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</si>
  <si>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</si>
  <si>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</si>
  <si>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</si>
  <si>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</si>
  <si>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</si>
  <si>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</si>
  <si>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</si>
  <si>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</si>
  <si>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</si>
  <si>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</si>
  <si>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</si>
  <si>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</si>
  <si>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</si>
  <si>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</si>
  <si>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</si>
  <si>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</si>
  <si>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</si>
  <si>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</si>
  <si>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</si>
  <si>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</si>
  <si>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</si>
  <si>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</si>
  <si>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</si>
  <si>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</si>
  <si>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</si>
  <si>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</si>
  <si>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</si>
  <si>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</si>
  <si>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</si>
  <si>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</si>
  <si>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</si>
  <si>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</si>
  <si>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</si>
  <si>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</si>
  <si>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</si>
  <si>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</si>
  <si>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</si>
  <si>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</si>
  <si>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</si>
  <si>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</si>
  <si>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</si>
  <si>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</si>
  <si>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</si>
  <si>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</si>
  <si>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</si>
  <si>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</si>
  <si>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</si>
  <si>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</si>
  <si>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</si>
  <si>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</si>
  <si>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</si>
  <si>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</si>
  <si>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</si>
  <si>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</si>
  <si>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</si>
  <si>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</si>
  <si>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</si>
  <si>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</si>
  <si>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</si>
  <si>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</si>
  <si>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</si>
  <si>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</si>
  <si>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</si>
  <si>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</si>
  <si>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</si>
  <si>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</si>
  <si>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</si>
  <si>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</si>
  <si>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</si>
  <si>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</si>
  <si>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</si>
  <si>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</si>
  <si>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</si>
  <si>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</si>
  <si>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</si>
  <si>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</si>
  <si>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</si>
  <si>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</si>
  <si>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</si>
  <si>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</si>
  <si>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</si>
  <si>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</si>
  <si>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</si>
  <si>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</si>
  <si>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</si>
  <si>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</si>
  <si>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</si>
  <si>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</si>
  <si>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</si>
  <si>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</si>
  <si>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</si>
  <si>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</si>
  <si>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</si>
  <si>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</si>
  <si>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</si>
  <si>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</si>
  <si>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</si>
  <si>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</si>
  <si>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</si>
  <si>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</si>
  <si>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</si>
  <si>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</si>
  <si>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</si>
  <si>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</si>
  <si>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</si>
  <si>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</si>
  <si>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</si>
  <si>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</si>
  <si>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</si>
  <si>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</si>
  <si>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</si>
  <si>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</si>
  <si>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</si>
  <si>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</si>
  <si>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</si>
  <si>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</si>
  <si>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</si>
  <si>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</si>
  <si>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</si>
  <si>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</si>
  <si>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</si>
  <si>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</si>
  <si>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</si>
  <si>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</si>
  <si>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</si>
  <si>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</si>
  <si>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</si>
  <si>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</si>
  <si>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</si>
  <si>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</si>
  <si>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</si>
  <si>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</si>
  <si>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</si>
  <si>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</si>
  <si>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</si>
  <si>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</si>
  <si>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</si>
  <si>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</si>
  <si>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</si>
  <si>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</si>
  <si>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</si>
  <si>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</si>
  <si>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</si>
  <si>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</si>
  <si>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</si>
  <si>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</si>
  <si>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</si>
  <si>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</si>
  <si>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</si>
  <si>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</si>
  <si>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</si>
  <si>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</si>
  <si>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</si>
  <si>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</si>
  <si>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</si>
  <si>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</si>
  <si>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</si>
  <si>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</si>
  <si>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</si>
  <si>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</si>
  <si>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</si>
  <si>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</si>
  <si>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</si>
  <si>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</si>
  <si>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</si>
  <si>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</si>
  <si>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</si>
  <si>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</si>
  <si>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</si>
  <si>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</si>
  <si>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</si>
  <si>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</si>
  <si>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</si>
  <si>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</si>
  <si>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</si>
  <si>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</si>
  <si>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</si>
  <si>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</si>
  <si>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</si>
  <si>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</si>
  <si>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</si>
  <si>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</si>
  <si>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</si>
  <si>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</si>
  <si>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</si>
  <si>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</si>
  <si>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</si>
  <si>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</si>
  <si>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</si>
  <si>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</si>
  <si>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</si>
  <si>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</si>
  <si>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</si>
  <si>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</si>
  <si>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</si>
  <si>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</si>
  <si>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</si>
  <si>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</si>
  <si>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</si>
  <si>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</si>
  <si>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</si>
  <si>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</si>
  <si>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</si>
  <si>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</si>
  <si>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</si>
  <si>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</si>
  <si>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</si>
  <si>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</si>
  <si>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</si>
  <si>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</si>
  <si>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</si>
  <si>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</si>
  <si>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</si>
  <si>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</si>
  <si>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</si>
  <si>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</si>
  <si>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</si>
  <si>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</si>
  <si>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</si>
  <si>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</si>
  <si>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</si>
  <si>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</si>
  <si>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</si>
  <si>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</si>
  <si>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</si>
  <si>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</si>
  <si>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</si>
  <si>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</si>
  <si>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</si>
  <si>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</si>
  <si>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</si>
  <si>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</si>
  <si>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</si>
  <si>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</si>
  <si>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</si>
  <si>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</si>
  <si>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</si>
  <si>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</si>
  <si>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</si>
  <si>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</si>
  <si>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</si>
  <si>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</si>
  <si>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</si>
  <si>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</si>
  <si>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</si>
  <si>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</si>
  <si>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</si>
  <si>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</si>
  <si>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</si>
  <si>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</si>
  <si>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</si>
  <si>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</si>
  <si>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</si>
  <si>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</si>
  <si>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</si>
  <si>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</si>
  <si>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</si>
  <si>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</si>
  <si>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</si>
  <si>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</si>
  <si>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</si>
  <si>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</si>
  <si>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</si>
  <si>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</si>
  <si>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</si>
  <si>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</si>
  <si>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</si>
  <si>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</si>
  <si>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</si>
  <si>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</si>
  <si>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</si>
  <si>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</si>
  <si>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</si>
  <si>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</si>
  <si>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</si>
  <si>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</si>
  <si>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</si>
  <si>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</si>
  <si>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</si>
  <si>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</si>
  <si>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</si>
  <si>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</si>
  <si>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</si>
  <si>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</si>
  <si>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</si>
  <si>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</si>
  <si>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</si>
  <si>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</si>
  <si>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</si>
  <si>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</si>
  <si>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</si>
  <si>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</si>
  <si>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</si>
  <si>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</si>
  <si>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</si>
  <si>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</si>
  <si>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</si>
  <si>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</si>
  <si>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</si>
  <si>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</si>
  <si>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</si>
  <si>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</si>
  <si>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</si>
  <si>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</si>
  <si>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</si>
  <si>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</si>
  <si>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</si>
  <si>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</si>
  <si>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</si>
  <si>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</si>
  <si>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</si>
  <si>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</si>
  <si>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</si>
  <si>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</si>
  <si>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</si>
  <si>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</si>
  <si>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</si>
  <si>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</si>
  <si>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</si>
  <si>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</si>
  <si>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</si>
  <si>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</si>
  <si>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</si>
  <si>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</si>
  <si>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</si>
  <si>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</si>
  <si>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</si>
  <si>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</si>
  <si>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</si>
  <si>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</si>
  <si>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</si>
  <si>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</si>
  <si>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</si>
  <si>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</si>
  <si>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</si>
  <si>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</si>
  <si>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</si>
  <si>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</si>
  <si>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</si>
  <si>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</si>
  <si>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</si>
  <si>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</si>
  <si>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</si>
  <si>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</si>
  <si>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</si>
  <si>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</si>
  <si>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</si>
  <si>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</si>
  <si>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</si>
  <si>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</si>
  <si>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</si>
  <si>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</si>
  <si>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</si>
  <si>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</si>
  <si>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</si>
  <si>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</si>
  <si>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</si>
  <si>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</si>
  <si>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</si>
  <si>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</si>
  <si>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</si>
  <si>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</si>
  <si>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</si>
  <si>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</si>
  <si>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</si>
  <si>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</si>
  <si>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</si>
  <si>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</si>
  <si>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</si>
  <si>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</si>
  <si>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</si>
  <si>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</si>
  <si>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</si>
  <si>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</si>
  <si>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</si>
  <si>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</si>
  <si>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</si>
  <si>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</si>
  <si>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</si>
  <si>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</si>
  <si>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</si>
  <si>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</si>
  <si>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</si>
  <si>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</si>
  <si>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</si>
  <si>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</si>
  <si>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</si>
  <si>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</si>
  <si>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</si>
  <si>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</si>
  <si>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</si>
  <si>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</si>
  <si>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</si>
  <si>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</si>
  <si>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</si>
  <si>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</si>
  <si>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</si>
  <si>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</si>
  <si>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</si>
  <si>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</si>
  <si>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</si>
  <si>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</si>
  <si>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</si>
  <si>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</si>
  <si>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</si>
  <si>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</si>
  <si>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</si>
  <si>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</si>
  <si>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</si>
  <si>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</si>
  <si>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</si>
  <si>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</si>
  <si>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</si>
  <si>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</si>
  <si>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</si>
  <si>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</si>
  <si>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</si>
  <si>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</si>
  <si>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</si>
  <si>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</si>
  <si>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</si>
  <si>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</si>
  <si>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</si>
  <si>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</si>
  <si>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</si>
  <si>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</si>
  <si>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</si>
  <si>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</si>
  <si>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</si>
  <si>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</si>
  <si>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</si>
  <si>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</si>
  <si>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</si>
  <si>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</si>
  <si>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</si>
  <si>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</si>
  <si>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</si>
  <si>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</si>
  <si>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</si>
  <si>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</si>
  <si>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</si>
  <si>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</si>
  <si>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</si>
  <si>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</si>
  <si>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</si>
  <si>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</si>
  <si>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</si>
  <si>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</si>
  <si>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</si>
  <si>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</si>
  <si>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</si>
  <si>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</si>
  <si>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</si>
  <si>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</si>
  <si>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</si>
  <si>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</si>
  <si>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</si>
  <si>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</si>
  <si>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</si>
  <si>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</si>
  <si>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</si>
  <si>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</si>
  <si>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</si>
  <si>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</si>
  <si>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</si>
  <si>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</si>
  <si>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</si>
  <si>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</si>
  <si>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</si>
  <si>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</si>
  <si>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</si>
  <si>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</si>
  <si>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</si>
  <si>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</si>
  <si>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</si>
  <si>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</si>
  <si>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</si>
  <si>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</si>
  <si>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</si>
  <si>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</si>
  <si>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</si>
  <si>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</si>
  <si>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</si>
  <si>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</si>
  <si>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</si>
  <si>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</si>
  <si>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</si>
  <si>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</si>
  <si>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</si>
  <si>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</si>
  <si>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</si>
  <si>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</si>
  <si>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</si>
  <si>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</si>
  <si>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</si>
  <si>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</si>
  <si>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</si>
  <si>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</si>
  <si>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</si>
  <si>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</si>
  <si>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</si>
  <si>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</si>
  <si>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</si>
  <si>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</si>
  <si>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</si>
  <si>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</si>
  <si>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</si>
  <si>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</si>
  <si>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</si>
  <si>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</si>
  <si>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</si>
  <si>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</si>
  <si>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</si>
  <si>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</si>
  <si>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</si>
  <si>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</si>
  <si>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</si>
  <si>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</si>
  <si>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</si>
  <si>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</si>
  <si>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</si>
  <si>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</si>
  <si>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</si>
  <si>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</si>
  <si>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</si>
  <si>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</si>
  <si>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</si>
  <si>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</si>
  <si>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</si>
  <si>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</si>
  <si>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</si>
  <si>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</si>
  <si>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</si>
  <si>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</si>
  <si>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</si>
  <si>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</si>
  <si>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</si>
  <si>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</si>
  <si>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</si>
  <si>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</si>
  <si>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</si>
  <si>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</si>
  <si>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</si>
  <si>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</si>
  <si>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</si>
  <si>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</si>
  <si>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</si>
  <si>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</si>
  <si>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</si>
  <si>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</si>
  <si>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</si>
  <si>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</si>
  <si>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</si>
  <si>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</si>
  <si>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</si>
  <si>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</si>
  <si>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</si>
  <si>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</si>
  <si>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</si>
  <si>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</si>
  <si>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</si>
  <si>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</si>
  <si>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</si>
  <si>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</si>
  <si>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</si>
  <si>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</si>
  <si>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</si>
  <si>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</si>
  <si>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</si>
  <si>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</si>
  <si>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</si>
  <si>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</si>
  <si>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</si>
  <si>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</si>
  <si>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</si>
  <si>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</si>
  <si>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</si>
  <si>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</si>
  <si>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</si>
  <si>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</si>
  <si>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</si>
  <si>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</si>
  <si>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</si>
  <si>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</si>
  <si>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</si>
  <si>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</si>
  <si>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</si>
  <si>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</si>
  <si>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</si>
  <si>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</si>
  <si>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</si>
  <si>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</si>
  <si>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</si>
  <si>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</si>
  <si>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</si>
  <si>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</si>
  <si>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</si>
  <si>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</si>
  <si>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</si>
  <si>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</si>
  <si>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</si>
  <si>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</si>
  <si>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</si>
  <si>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</si>
  <si>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</si>
  <si>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</si>
  <si>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</si>
  <si>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</si>
  <si>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</si>
  <si>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</si>
  <si>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</si>
  <si>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</si>
  <si>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</si>
  <si>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</si>
  <si>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</si>
  <si>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</si>
  <si>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</si>
  <si>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</si>
  <si>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</si>
  <si>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</si>
  <si>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</si>
  <si>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</si>
  <si>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</si>
  <si>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</si>
  <si>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</si>
  <si>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</si>
  <si>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</si>
  <si>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</si>
  <si>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</si>
  <si>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</si>
  <si>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</si>
  <si>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</si>
  <si>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</si>
  <si>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</si>
  <si>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</si>
  <si>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</si>
  <si>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</si>
  <si>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</si>
  <si>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</si>
  <si>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</si>
  <si>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</si>
  <si>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</si>
  <si>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</si>
  <si>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</si>
  <si>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</si>
  <si>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</si>
  <si>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</si>
  <si>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</si>
  <si>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</si>
  <si>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</si>
  <si>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</si>
  <si>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</si>
  <si>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</si>
  <si>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</si>
  <si>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</si>
  <si>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</si>
  <si>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</si>
  <si>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</si>
  <si>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</si>
  <si>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</si>
  <si>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</si>
  <si>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</si>
  <si>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</si>
  <si>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</si>
  <si>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</si>
  <si>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</si>
  <si>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</si>
  <si>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</si>
  <si>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</si>
  <si>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</si>
  <si>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</si>
  <si>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</si>
  <si>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</si>
  <si>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</si>
  <si>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</si>
  <si>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</si>
  <si>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</si>
  <si>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</si>
  <si>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</si>
  <si>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</si>
  <si>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</si>
  <si>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</si>
  <si>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</si>
  <si>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</si>
  <si>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</si>
  <si>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</si>
  <si>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</si>
  <si>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</si>
  <si>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</si>
  <si>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</si>
  <si>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</si>
  <si>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</si>
  <si>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</si>
  <si>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</si>
  <si>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</si>
  <si>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</si>
  <si>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</si>
  <si>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</si>
  <si>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</si>
  <si>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</si>
  <si>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</si>
  <si>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</si>
  <si>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</si>
  <si>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</si>
  <si>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</si>
  <si>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</si>
  <si>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</si>
  <si>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</si>
  <si>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</si>
  <si>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</si>
  <si>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</si>
  <si>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</si>
  <si>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</si>
  <si>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</si>
  <si>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</si>
  <si>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</si>
  <si>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</si>
  <si>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</si>
  <si>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</si>
  <si>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</si>
  <si>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</si>
  <si>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</si>
  <si>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</si>
  <si>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</si>
  <si>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</si>
  <si>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</si>
  <si>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</si>
  <si>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</si>
  <si>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</si>
  <si>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</si>
  <si>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</si>
  <si>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</si>
  <si>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</si>
  <si>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</si>
  <si>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</si>
  <si>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</si>
  <si>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</si>
  <si>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</si>
  <si>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</si>
  <si>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</si>
  <si>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</si>
  <si>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</si>
  <si>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</si>
  <si>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</si>
  <si>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</si>
  <si>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</si>
  <si>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</si>
  <si>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</si>
  <si>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</si>
  <si>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</si>
  <si>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</si>
  <si>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</si>
  <si>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</si>
  <si>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</si>
  <si>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</si>
  <si>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</si>
  <si>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</si>
  <si>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</si>
  <si>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</si>
  <si>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</si>
  <si>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</si>
  <si>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</si>
  <si>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</si>
  <si>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</si>
  <si>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</si>
  <si>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</si>
  <si>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</si>
  <si>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</si>
  <si>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</si>
  <si>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</si>
  <si>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</si>
  <si>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</si>
  <si>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</si>
  <si>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</si>
  <si>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</si>
  <si>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</si>
  <si>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</si>
  <si>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</si>
  <si>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</si>
  <si>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</si>
  <si>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</si>
  <si>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</si>
  <si>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</si>
  <si>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</si>
  <si>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</si>
  <si>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</si>
  <si>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</si>
  <si>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</si>
  <si>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</si>
  <si>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</si>
  <si>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</si>
  <si>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</si>
  <si>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</si>
  <si>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</si>
  <si>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</si>
  <si>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</si>
  <si>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</si>
  <si>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</si>
  <si>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</si>
  <si>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</si>
  <si>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</si>
  <si>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</si>
  <si>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</si>
  <si>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</si>
  <si>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</si>
  <si>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</si>
  <si>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</si>
  <si>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</si>
  <si>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</si>
  <si>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</si>
  <si>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</si>
  <si>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</si>
  <si>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</si>
  <si>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</si>
  <si>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</si>
  <si>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</si>
  <si>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</si>
  <si>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</si>
  <si>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</si>
  <si>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</si>
  <si>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</si>
  <si>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</si>
  <si>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</si>
  <si>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</si>
  <si>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</si>
  <si>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</si>
  <si>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</si>
  <si>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</si>
  <si>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</si>
  <si>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</si>
  <si>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</si>
  <si>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</si>
  <si>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</si>
  <si>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</si>
  <si>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</si>
  <si>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</si>
  <si>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</si>
  <si>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</si>
  <si>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</si>
  <si>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</si>
  <si>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</si>
  <si>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</si>
  <si>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</si>
  <si>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</si>
  <si>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</si>
  <si>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</si>
  <si>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</si>
  <si>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</si>
  <si>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</si>
  <si>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</si>
  <si>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</si>
  <si>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</si>
  <si>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</si>
  <si>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</si>
  <si>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</si>
  <si>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</si>
  <si>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</si>
  <si>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</si>
  <si>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</si>
  <si>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</si>
  <si>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</si>
  <si>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</si>
  <si>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</si>
  <si>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</si>
  <si>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</si>
  <si>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</si>
  <si>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</si>
  <si>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</si>
  <si>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</si>
  <si>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</si>
  <si>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</si>
  <si>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</si>
  <si>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</si>
  <si>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</si>
  <si>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</si>
  <si>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</si>
  <si>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</si>
  <si>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</si>
  <si>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</si>
  <si>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</si>
  <si>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</si>
  <si>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</si>
  <si>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</si>
  <si>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</si>
  <si>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</si>
  <si>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</si>
  <si>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</si>
  <si>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</si>
  <si>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</si>
  <si>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</si>
  <si>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</si>
  <si>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</si>
  <si>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</si>
  <si>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</si>
  <si>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</si>
  <si>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</si>
  <si>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</si>
  <si>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</si>
  <si>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</si>
  <si>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</si>
  <si>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</si>
  <si>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</si>
  <si>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</si>
  <si>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</si>
  <si>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</si>
  <si>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</si>
  <si>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</si>
  <si>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</si>
  <si>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</si>
  <si>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</si>
  <si>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</si>
  <si>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</si>
  <si>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</si>
  <si>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</si>
  <si>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</si>
  <si>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</si>
  <si>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</si>
  <si>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</si>
  <si>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</si>
  <si>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</si>
  <si>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</si>
  <si>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</si>
  <si>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</si>
  <si>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</si>
  <si>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</si>
  <si>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</si>
  <si>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</si>
  <si>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</si>
  <si>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</si>
  <si>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</si>
  <si>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</si>
  <si>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</si>
  <si>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</si>
  <si>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</si>
  <si>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</si>
  <si>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</si>
  <si>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</si>
  <si>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</si>
  <si>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</si>
  <si>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</si>
  <si>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</si>
  <si>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</si>
  <si>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</si>
  <si>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</si>
  <si>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</si>
  <si>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</si>
  <si>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</si>
  <si>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</si>
  <si>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</si>
  <si>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</si>
  <si>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</si>
  <si>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</si>
  <si>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</si>
  <si>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</si>
  <si>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</si>
  <si>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</si>
  <si>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</si>
  <si>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</si>
  <si>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</si>
  <si>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</si>
  <si>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</si>
  <si>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</si>
  <si>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</si>
  <si>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</si>
  <si>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</si>
  <si>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</si>
  <si>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</si>
  <si>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</si>
  <si>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</si>
  <si>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</si>
  <si>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</si>
  <si>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</si>
  <si>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</si>
  <si>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</si>
  <si>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</si>
  <si>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</si>
  <si>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</si>
  <si>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</si>
  <si>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</si>
  <si>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</si>
  <si>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</si>
  <si>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</si>
  <si>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</si>
  <si>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</si>
  <si>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</si>
  <si>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</si>
  <si>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</si>
  <si>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</si>
  <si>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</si>
  <si>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</si>
  <si>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</si>
  <si>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</si>
  <si>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</si>
  <si>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</si>
  <si>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</si>
  <si>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</si>
  <si>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</si>
  <si>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</si>
  <si>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</si>
  <si>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</si>
  <si>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</si>
  <si>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</si>
  <si>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</si>
  <si>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</si>
  <si>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</si>
  <si>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</si>
  <si>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</si>
  <si>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</si>
  <si>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</si>
  <si>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</si>
  <si>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</si>
  <si>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</si>
  <si>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</si>
  <si>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</si>
  <si>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</si>
  <si>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</si>
  <si>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</si>
  <si>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</si>
  <si>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</si>
  <si>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</si>
  <si>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</si>
  <si>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</si>
  <si>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</si>
  <si>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</si>
  <si>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</si>
  <si>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</si>
  <si>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</si>
  <si>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</si>
  <si>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</si>
  <si>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</si>
  <si>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</si>
  <si>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</si>
  <si>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</si>
  <si>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</si>
  <si>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</si>
  <si>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</si>
  <si>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</si>
  <si>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</si>
  <si>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</si>
  <si>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</si>
  <si>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</si>
  <si>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</si>
  <si>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</si>
  <si>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</si>
  <si>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</si>
  <si>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</si>
  <si>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</si>
  <si>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</si>
  <si>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</si>
  <si>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</si>
  <si>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</si>
  <si>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</si>
  <si>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</si>
  <si>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</si>
  <si>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</si>
  <si>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</si>
  <si>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</si>
  <si>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</si>
  <si>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</si>
  <si>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</si>
  <si>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</si>
  <si>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</si>
  <si>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</si>
  <si>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</si>
  <si>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</si>
  <si>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</si>
  <si>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</si>
  <si>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</si>
  <si>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</si>
  <si>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</si>
  <si>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</si>
  <si>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</si>
  <si>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</si>
  <si>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</si>
  <si>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</si>
  <si>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</si>
  <si>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</si>
  <si>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</si>
  <si>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</si>
  <si>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</si>
  <si>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</si>
  <si>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</si>
  <si>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</si>
  <si>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</si>
  <si>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</si>
  <si>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</si>
  <si>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</si>
  <si>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</si>
  <si>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</si>
  <si>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</si>
  <si>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</si>
  <si>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</si>
  <si>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</si>
  <si>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</si>
  <si>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</si>
  <si>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</si>
  <si>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</si>
  <si>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</si>
  <si>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</si>
  <si>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</si>
  <si>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</si>
  <si>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</si>
  <si>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</si>
  <si>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</si>
  <si>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</si>
  <si>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</si>
  <si>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</si>
  <si>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</si>
  <si>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</si>
  <si>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</si>
  <si>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</si>
  <si>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</si>
  <si>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</si>
  <si>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</si>
  <si>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</si>
  <si>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</si>
  <si>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</si>
  <si>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</si>
  <si>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</si>
  <si>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</si>
  <si>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</si>
  <si>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</si>
  <si>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</si>
  <si>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</si>
  <si>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</si>
  <si>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</si>
  <si>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</si>
  <si>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</si>
  <si>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</si>
  <si>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</si>
  <si>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</si>
  <si>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</si>
  <si>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</si>
  <si>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</si>
  <si>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</si>
  <si>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</si>
  <si>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</si>
  <si>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</si>
  <si>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</si>
  <si>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</si>
  <si>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</si>
  <si>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</si>
  <si>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</si>
  <si>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</si>
  <si>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</si>
  <si>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</si>
  <si>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</si>
  <si>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</si>
  <si>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</si>
  <si>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</si>
  <si>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</si>
  <si>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</si>
  <si>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</si>
  <si>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</si>
  <si>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</si>
  <si>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</si>
  <si>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</si>
  <si>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</si>
  <si>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</si>
  <si>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</si>
  <si>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</si>
  <si>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</si>
  <si>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</si>
  <si>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</si>
  <si>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</si>
  <si>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</si>
  <si>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</si>
  <si>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</si>
  <si>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</si>
  <si>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</si>
  <si>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</si>
  <si>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</si>
  <si>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</si>
  <si>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</si>
  <si>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</si>
  <si>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</si>
  <si>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</si>
  <si>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</si>
  <si>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</si>
  <si>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</si>
  <si>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</si>
  <si>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</si>
  <si>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</si>
  <si>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</si>
  <si>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</si>
  <si>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</si>
  <si>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</si>
  <si>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</si>
  <si>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</si>
  <si>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</si>
  <si>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</si>
  <si>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</si>
  <si>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</si>
  <si>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</si>
  <si>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</si>
  <si>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</si>
  <si>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</si>
  <si>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</si>
  <si>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</si>
  <si>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</si>
  <si>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</si>
  <si>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</si>
  <si>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</si>
  <si>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</si>
  <si>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</si>
  <si>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</si>
  <si>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</si>
  <si>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</si>
  <si>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</si>
  <si>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</si>
  <si>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</si>
  <si>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</si>
  <si>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</si>
  <si>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</si>
  <si>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</si>
  <si>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</si>
  <si>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</si>
  <si>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</si>
  <si>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</si>
  <si>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</si>
  <si>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</si>
  <si>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</si>
  <si>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</si>
  <si>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</si>
  <si>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</si>
  <si>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</si>
  <si>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</si>
  <si>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</si>
  <si>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</si>
  <si>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</si>
  <si>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</si>
  <si>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</si>
  <si>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</si>
  <si>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</si>
  <si>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</si>
  <si>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</si>
  <si>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</si>
  <si>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</si>
  <si>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</si>
  <si>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</si>
  <si>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</si>
  <si>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</si>
  <si>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</si>
  <si>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</si>
  <si>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</si>
  <si>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</si>
  <si>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</si>
  <si>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</si>
  <si>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</si>
  <si>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</si>
  <si>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</si>
  <si>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</si>
  <si>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</si>
  <si>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</si>
  <si>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</si>
  <si>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</si>
  <si>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</si>
  <si>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</si>
  <si>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</si>
  <si>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</si>
  <si>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</si>
  <si>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</si>
  <si>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</si>
  <si>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</si>
  <si>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</si>
  <si>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</si>
  <si>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</si>
  <si>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</si>
  <si>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</si>
  <si>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</si>
  <si>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</si>
  <si>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</si>
  <si>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</si>
  <si>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</si>
  <si>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</si>
  <si>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</si>
  <si>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</si>
  <si>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</si>
  <si>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</si>
  <si>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</si>
  <si>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</si>
  <si>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</si>
  <si>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</si>
  <si>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</si>
  <si>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</si>
  <si>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</si>
  <si>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</si>
  <si>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</si>
  <si>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</si>
  <si>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</si>
  <si>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</si>
  <si>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</si>
  <si>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</si>
  <si>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</si>
  <si>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</si>
  <si>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</si>
  <si>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</si>
  <si>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</si>
  <si>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</si>
  <si>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</si>
  <si>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</si>
  <si>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</si>
  <si>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</si>
  <si>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</si>
  <si>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</si>
  <si>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</si>
  <si>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</si>
  <si>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</si>
  <si>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</si>
  <si>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</si>
  <si>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</si>
  <si>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</si>
  <si>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</si>
  <si>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</si>
  <si>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</si>
  <si>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</si>
  <si>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</si>
  <si>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</si>
  <si>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</si>
  <si>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</si>
  <si>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</si>
  <si>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</si>
  <si>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</si>
  <si>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</si>
  <si>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</si>
  <si>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</si>
  <si>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</si>
  <si>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</si>
  <si>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</si>
  <si>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</si>
  <si>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</si>
  <si>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</si>
  <si>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</si>
  <si>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</si>
  <si>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</si>
  <si>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</si>
  <si>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</si>
  <si>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</si>
  <si>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</si>
  <si>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</si>
  <si>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</si>
  <si>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</si>
  <si>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</si>
  <si>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</si>
  <si>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</si>
  <si>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</si>
  <si>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</si>
  <si>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</si>
  <si>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</si>
  <si>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</si>
  <si>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</si>
  <si>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</si>
  <si>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</si>
  <si>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</si>
  <si>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</si>
  <si>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</si>
  <si>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</si>
  <si>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</si>
  <si>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</si>
  <si>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</si>
  <si>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</si>
  <si>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</si>
  <si>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</si>
  <si>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</si>
  <si>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</si>
  <si>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</si>
  <si>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</si>
  <si>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</si>
  <si>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</si>
  <si>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</si>
  <si>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</si>
  <si>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</si>
  <si>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</si>
  <si>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</si>
  <si>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</si>
  <si>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</si>
  <si>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</si>
  <si>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</si>
  <si>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</si>
  <si>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</si>
  <si>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</si>
  <si>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</si>
  <si>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</si>
  <si>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</si>
  <si>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</si>
  <si>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</si>
  <si>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</si>
  <si>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</si>
  <si>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</si>
  <si>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</si>
  <si>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</si>
  <si>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</si>
  <si>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</si>
  <si>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</si>
  <si>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</si>
  <si>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</si>
  <si>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</si>
  <si>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</si>
  <si>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</si>
  <si>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</si>
  <si>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</si>
  <si>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</si>
  <si>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</si>
  <si>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</si>
  <si>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</si>
  <si>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</si>
  <si>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</si>
  <si>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</si>
  <si>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</si>
  <si>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</si>
  <si>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</si>
  <si>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</si>
  <si>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</si>
  <si>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</si>
  <si>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</si>
  <si>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</si>
  <si>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</si>
  <si>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</si>
  <si>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</si>
  <si>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</si>
  <si>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</si>
  <si>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</si>
  <si>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</si>
  <si>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</si>
  <si>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</si>
  <si>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</si>
  <si>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</si>
  <si>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</si>
  <si>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</si>
  <si>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</si>
  <si>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</si>
  <si>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</si>
  <si>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</si>
  <si>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</si>
  <si>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</si>
  <si>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</si>
  <si>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</si>
  <si>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</si>
  <si>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</si>
  <si>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</si>
  <si>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</si>
  <si>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</si>
  <si>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</si>
  <si>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</si>
  <si>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</si>
  <si>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</si>
  <si>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</si>
  <si>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</si>
  <si>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</si>
  <si>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</si>
  <si>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</si>
  <si>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</si>
  <si>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</si>
  <si>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</si>
  <si>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</si>
  <si>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</si>
  <si>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</si>
  <si>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</si>
  <si>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</si>
  <si>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</si>
  <si>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</si>
  <si>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</si>
  <si>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</si>
  <si>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</si>
  <si>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</si>
  <si>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</si>
  <si>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</si>
  <si>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</si>
  <si>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</si>
  <si>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</si>
  <si>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</si>
  <si>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</si>
  <si>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</si>
  <si>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</si>
  <si>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</si>
  <si>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</si>
  <si>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</si>
  <si>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</si>
  <si>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</si>
  <si>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</si>
  <si>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</si>
  <si>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</si>
  <si>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</si>
  <si>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</si>
  <si>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</si>
  <si>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</si>
  <si>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</si>
  <si>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</si>
  <si>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</si>
  <si>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</si>
  <si>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</si>
  <si>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</si>
  <si>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</si>
  <si>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</si>
  <si>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</si>
  <si>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</si>
  <si>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</si>
  <si>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</si>
  <si>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</si>
  <si>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</si>
  <si>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</si>
  <si>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</si>
  <si>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</si>
  <si>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</si>
  <si>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</si>
  <si>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</si>
  <si>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</si>
  <si>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</si>
  <si>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</si>
  <si>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</si>
  <si>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</si>
  <si>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</si>
  <si>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</si>
  <si>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</si>
  <si>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</si>
  <si>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</si>
  <si>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</si>
  <si>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</si>
  <si>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</si>
  <si>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</si>
  <si>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</si>
  <si>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</si>
  <si>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</si>
  <si>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</si>
  <si>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</si>
  <si>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</si>
  <si>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</si>
  <si>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</si>
  <si>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</si>
  <si>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</si>
  <si>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</si>
  <si>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</si>
  <si>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</si>
  <si>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</si>
  <si>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</si>
  <si>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</si>
  <si>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</si>
  <si>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</si>
  <si>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</si>
  <si>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</si>
  <si>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</si>
  <si>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</si>
  <si>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</si>
  <si>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</si>
  <si>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</si>
  <si>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</si>
  <si>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</si>
  <si>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</si>
  <si>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</si>
  <si>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</si>
  <si>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</si>
  <si>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</si>
  <si>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</si>
  <si>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</si>
  <si>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</si>
  <si>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</si>
  <si>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</si>
  <si>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</si>
  <si>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</si>
  <si>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</si>
  <si>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</si>
  <si>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</si>
  <si>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</si>
  <si>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</si>
  <si>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</si>
  <si>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</si>
  <si>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</si>
  <si>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</si>
  <si>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</si>
  <si>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</si>
  <si>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</si>
  <si>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</si>
  <si>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</si>
  <si>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</si>
  <si>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</si>
  <si>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</si>
  <si>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</si>
  <si>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</si>
  <si>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</si>
  <si>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</si>
  <si>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</si>
  <si>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</si>
  <si>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</si>
  <si>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</si>
  <si>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</si>
  <si>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</si>
  <si>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</si>
  <si>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</si>
  <si>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</si>
  <si>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</si>
  <si>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</si>
  <si>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</si>
  <si>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</si>
  <si>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</si>
  <si>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</si>
  <si>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</si>
  <si>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</si>
  <si>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</si>
  <si>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</si>
  <si>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</si>
  <si>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</si>
  <si>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</si>
  <si>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</si>
  <si>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</si>
  <si>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</si>
  <si>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</si>
  <si>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</si>
  <si>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</si>
  <si>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</si>
  <si>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</si>
  <si>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</si>
  <si>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</si>
  <si>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</si>
  <si>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</si>
  <si>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</si>
  <si>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</si>
  <si>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</si>
  <si>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</si>
  <si>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</si>
  <si>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</si>
  <si>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</si>
  <si>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</si>
  <si>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</si>
  <si>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</si>
  <si>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</si>
  <si>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</si>
  <si>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</si>
  <si>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</si>
  <si>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</si>
  <si>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</si>
  <si>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</si>
  <si>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</si>
  <si>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</si>
  <si>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</si>
  <si>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</si>
  <si>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</si>
  <si>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</si>
  <si>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</si>
  <si>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</si>
  <si>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</si>
  <si>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</si>
  <si>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</si>
  <si>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</si>
  <si>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</si>
  <si>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</si>
  <si>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</si>
  <si>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</si>
  <si>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</si>
  <si>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</si>
  <si>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</si>
  <si>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</si>
  <si>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</si>
  <si>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</si>
  <si>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</si>
  <si>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</si>
  <si>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</si>
  <si>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</si>
  <si>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</si>
  <si>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</si>
  <si>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</si>
  <si>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</si>
  <si>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</si>
  <si>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</si>
  <si>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</si>
  <si>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</si>
  <si>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</si>
  <si>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</si>
  <si>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</si>
  <si>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</si>
  <si>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</si>
  <si>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</si>
  <si>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</si>
  <si>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</si>
  <si>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</si>
  <si>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</si>
  <si>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</si>
  <si>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</si>
  <si>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</si>
  <si>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</si>
  <si>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</si>
  <si>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</si>
  <si>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</si>
  <si>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</si>
  <si>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</si>
  <si>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</si>
  <si>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</si>
  <si>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</si>
  <si>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</si>
  <si>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</si>
  <si>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</si>
  <si>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</si>
  <si>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</si>
  <si>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</si>
  <si>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</si>
  <si>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</si>
  <si>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</si>
  <si>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</si>
  <si>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</si>
  <si>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</si>
  <si>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</si>
  <si>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</si>
  <si>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</si>
  <si>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</si>
  <si>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</si>
  <si>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</si>
  <si>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</si>
  <si>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</si>
  <si>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</si>
  <si>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</si>
  <si>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</si>
  <si>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</si>
  <si>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</si>
  <si>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</si>
  <si>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</si>
  <si>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</si>
  <si>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</si>
  <si>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</si>
  <si>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</si>
  <si>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</si>
  <si>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</si>
  <si>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</si>
  <si>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</si>
  <si>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</si>
  <si>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</si>
  <si>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</si>
  <si>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</si>
  <si>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</si>
  <si>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</si>
  <si>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</si>
  <si>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</si>
  <si>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</si>
  <si>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</si>
  <si>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</si>
  <si>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</si>
  <si>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</si>
  <si>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</si>
  <si>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</si>
  <si>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</si>
  <si>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</si>
  <si>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</si>
  <si>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</si>
  <si>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</si>
  <si>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</si>
  <si>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</si>
  <si>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</si>
  <si>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</si>
  <si>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</si>
  <si>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</si>
  <si>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</si>
  <si>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</si>
  <si>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</si>
  <si>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</si>
  <si>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</si>
  <si>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</si>
  <si>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</si>
  <si>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</si>
  <si>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</si>
  <si>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</si>
  <si>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</si>
  <si>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</si>
  <si>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</si>
  <si>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</si>
  <si>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</si>
  <si>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</si>
  <si>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</si>
  <si>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</si>
  <si>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</si>
  <si>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</si>
  <si>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</si>
  <si>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</si>
  <si>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</si>
  <si>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</si>
  <si>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</si>
  <si>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</si>
  <si>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</si>
  <si>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</si>
  <si>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</si>
  <si>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</si>
  <si>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</si>
  <si>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</si>
  <si>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</si>
  <si>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</si>
  <si>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</si>
  <si>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</si>
  <si>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</si>
  <si>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</si>
  <si>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</si>
  <si>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</si>
  <si>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</si>
  <si>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</si>
  <si>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</si>
  <si>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</si>
  <si>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</si>
  <si>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</si>
  <si>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</si>
  <si>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</si>
  <si>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</si>
  <si>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</si>
  <si>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</si>
  <si>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</si>
  <si>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</si>
  <si>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</si>
  <si>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</si>
  <si>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</si>
  <si>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</si>
  <si>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</si>
  <si>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</si>
  <si>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</si>
  <si>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</si>
  <si>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</si>
  <si>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</si>
  <si>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</si>
  <si>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</si>
  <si>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</si>
  <si>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</si>
  <si>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</si>
  <si>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</si>
  <si>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</si>
  <si>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</si>
  <si>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</si>
  <si>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</si>
  <si>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</si>
  <si>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</si>
  <si>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</si>
  <si>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</si>
  <si>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</si>
  <si>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</si>
  <si>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</si>
  <si>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</si>
  <si>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</si>
  <si>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</si>
  <si>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</si>
  <si>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</si>
  <si>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</si>
  <si>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</si>
  <si>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</si>
  <si>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</si>
  <si>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</si>
  <si>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</si>
  <si>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</si>
  <si>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</si>
  <si>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</si>
  <si>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</si>
  <si>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</si>
  <si>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</si>
  <si>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</si>
  <si>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</si>
  <si>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</si>
  <si>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</si>
  <si>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</si>
  <si>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</si>
  <si>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</si>
  <si>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</si>
  <si>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</si>
  <si>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</si>
  <si>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</si>
  <si>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</si>
  <si>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</si>
  <si>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</si>
  <si>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</si>
  <si>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</si>
  <si>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</si>
  <si>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</si>
  <si>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</si>
  <si>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</si>
  <si>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</si>
  <si>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</si>
  <si>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</si>
  <si>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</si>
  <si>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</si>
  <si>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</si>
  <si>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</si>
  <si>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</si>
  <si>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</si>
  <si>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</si>
  <si>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</si>
  <si>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</si>
  <si>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</si>
  <si>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</si>
  <si>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</si>
  <si>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</si>
  <si>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</si>
  <si>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</si>
  <si>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</si>
  <si>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</si>
  <si>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</si>
  <si>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</si>
  <si>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</si>
  <si>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</si>
  <si>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</si>
  <si>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</si>
  <si>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</si>
  <si>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</si>
  <si>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</si>
  <si>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</si>
  <si>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</si>
  <si>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</si>
  <si>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</si>
  <si>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</si>
  <si>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</si>
  <si>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</si>
  <si>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</si>
  <si>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</si>
  <si>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</si>
  <si>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</si>
  <si>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</si>
  <si>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</si>
  <si>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</si>
  <si>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</si>
  <si>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</si>
  <si>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</si>
  <si>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</si>
  <si>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</si>
  <si>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</si>
  <si>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</si>
  <si>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</si>
  <si>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</si>
  <si>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</si>
  <si>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</si>
  <si>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</si>
  <si>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</si>
  <si>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</si>
  <si>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</si>
  <si>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</si>
  <si>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</si>
  <si>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</si>
  <si>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</si>
  <si>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</si>
  <si>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</si>
  <si>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</si>
  <si>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</si>
  <si>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</si>
  <si>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</si>
  <si>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</si>
  <si>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</si>
  <si>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</si>
  <si>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</si>
  <si>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</si>
  <si>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</si>
  <si>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</si>
  <si>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</si>
  <si>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</si>
  <si>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</si>
  <si>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</si>
  <si>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</si>
  <si>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</si>
  <si>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</si>
  <si>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</si>
  <si>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</si>
  <si>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</si>
  <si>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</si>
  <si>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</si>
  <si>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</si>
  <si>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</si>
  <si>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</si>
  <si>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</si>
  <si>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</si>
  <si>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</si>
  <si>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</si>
  <si>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</si>
  <si>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</si>
  <si>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</si>
  <si>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</si>
  <si>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</si>
  <si>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</si>
  <si>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</si>
  <si>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</si>
  <si>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</si>
  <si>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</si>
  <si>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</si>
  <si>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</si>
  <si>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</si>
  <si>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</si>
  <si>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</si>
  <si>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</si>
  <si>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</si>
  <si>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</si>
  <si>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</si>
  <si>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</si>
  <si>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</si>
  <si>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</si>
  <si>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</si>
  <si>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</si>
  <si>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</si>
  <si>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</si>
  <si>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</si>
  <si>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</si>
  <si>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</si>
  <si>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</si>
  <si>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</si>
  <si>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</si>
  <si>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</si>
  <si>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</si>
  <si>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</si>
  <si>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</si>
  <si>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</si>
  <si>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</si>
  <si>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</si>
  <si>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</si>
  <si>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</si>
  <si>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</si>
  <si>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</si>
  <si>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</si>
  <si>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</si>
  <si>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</si>
  <si>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</si>
  <si>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</si>
  <si>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</si>
  <si>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</si>
  <si>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</si>
  <si>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</si>
  <si>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</si>
  <si>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</si>
  <si>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</si>
  <si>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</si>
  <si>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</si>
  <si>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</si>
  <si>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</si>
  <si>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</si>
  <si>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</si>
  <si>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</si>
  <si>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</si>
  <si>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</si>
  <si>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</si>
  <si>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</si>
  <si>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</si>
  <si>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</si>
  <si>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</si>
  <si>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</si>
  <si>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</si>
  <si>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</si>
  <si>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</si>
  <si>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</si>
  <si>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</si>
  <si>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</si>
  <si>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</si>
  <si>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</si>
  <si>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</si>
  <si>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</si>
  <si>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</si>
  <si>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</si>
  <si>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</si>
  <si>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</si>
  <si>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</si>
  <si>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</si>
  <si>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</si>
  <si>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</si>
  <si>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</si>
  <si>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</si>
  <si>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</si>
  <si>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</si>
  <si>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</si>
  <si>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</si>
  <si>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</si>
  <si>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</si>
  <si>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</si>
  <si>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</si>
  <si>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</si>
  <si>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</si>
  <si>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</si>
  <si>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</si>
  <si>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</si>
  <si>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</si>
  <si>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</si>
  <si>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</si>
  <si>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</si>
  <si>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</si>
  <si>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</si>
  <si>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</si>
  <si>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</si>
  <si>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</si>
  <si>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</si>
  <si>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</si>
  <si>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</si>
  <si>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</si>
  <si>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</si>
  <si>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</si>
  <si>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</si>
  <si>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</si>
  <si>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</si>
  <si>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</si>
  <si>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</si>
  <si>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</si>
  <si>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</si>
  <si>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</si>
  <si>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</si>
  <si>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</si>
  <si>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</si>
  <si>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</si>
  <si>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</si>
  <si>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</si>
  <si>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</si>
  <si>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</si>
  <si>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</si>
  <si>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</si>
  <si>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</si>
  <si>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</si>
  <si>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</si>
  <si>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</si>
  <si>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</si>
  <si>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</si>
  <si>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</si>
  <si>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</si>
  <si>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</si>
  <si>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</si>
  <si>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</si>
  <si>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</si>
  <si>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</si>
  <si>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</si>
  <si>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</si>
  <si>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</si>
  <si>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</si>
  <si>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</si>
  <si>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</si>
  <si>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</si>
  <si>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</si>
  <si>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</si>
  <si>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</si>
  <si>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</si>
  <si>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</si>
  <si>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</si>
  <si>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</si>
  <si>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</si>
  <si>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</si>
  <si>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</si>
  <si>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</si>
  <si>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</si>
  <si>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</si>
  <si>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</si>
  <si>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</si>
  <si>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</si>
  <si>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</si>
  <si>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</si>
  <si>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</si>
  <si>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</si>
  <si>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</si>
  <si>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</si>
  <si>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</si>
  <si>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</si>
  <si>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</si>
  <si>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</si>
  <si>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</si>
  <si>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</si>
  <si>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</si>
  <si>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</si>
  <si>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</si>
  <si>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</si>
  <si>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</si>
  <si>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</si>
  <si>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</si>
  <si>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</si>
  <si>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</si>
  <si>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</si>
  <si>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</si>
  <si>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</si>
  <si>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</si>
  <si>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</si>
  <si>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</si>
  <si>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</si>
  <si>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</si>
  <si>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</si>
  <si>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</si>
  <si>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</si>
  <si>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</si>
  <si>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</si>
  <si>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</si>
  <si>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</si>
  <si>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</si>
  <si>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</si>
  <si>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</si>
  <si>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</si>
  <si>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</si>
  <si>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</si>
  <si>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</si>
  <si>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</si>
  <si>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</si>
  <si>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</si>
  <si>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</si>
  <si>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</si>
  <si>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</si>
  <si>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</si>
  <si>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</si>
  <si>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</si>
  <si>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</si>
  <si>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</si>
  <si>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</si>
  <si>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</si>
  <si>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</si>
  <si>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</si>
  <si>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</si>
  <si>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</si>
  <si>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</si>
  <si>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</si>
  <si>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</si>
  <si>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</si>
  <si>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</si>
  <si>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</si>
  <si>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</si>
  <si>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</si>
  <si>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</si>
  <si>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</si>
  <si>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</si>
  <si>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</si>
  <si>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</si>
  <si>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</si>
  <si>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</si>
  <si>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</si>
  <si>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</si>
  <si>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</si>
  <si>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</si>
  <si>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</si>
  <si>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</si>
  <si>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</si>
  <si>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</si>
  <si>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</si>
  <si>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</si>
  <si>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</si>
  <si>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</si>
  <si>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</si>
  <si>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</si>
  <si>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</si>
  <si>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</si>
  <si>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</si>
  <si>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</si>
  <si>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</si>
  <si>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</si>
  <si>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</si>
  <si>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</si>
  <si>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</si>
  <si>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</si>
  <si>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</si>
  <si>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</si>
  <si>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</si>
  <si>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</si>
  <si>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</si>
  <si>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</si>
  <si>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</si>
  <si>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</si>
  <si>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</si>
  <si>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</si>
  <si>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</si>
  <si>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</si>
  <si>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</si>
  <si>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</si>
  <si>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</si>
  <si>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</si>
  <si>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</si>
  <si>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</si>
  <si>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</si>
  <si>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</si>
  <si>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</si>
  <si>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</si>
  <si>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</si>
  <si>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</si>
  <si>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</si>
  <si>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</si>
  <si>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</si>
  <si>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</si>
  <si>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</si>
  <si>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</si>
  <si>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</si>
  <si>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</si>
  <si>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</si>
  <si>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</si>
  <si>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</si>
  <si>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</si>
  <si>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</si>
  <si>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</si>
  <si>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</si>
  <si>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</si>
  <si>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</si>
  <si>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</si>
  <si>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</si>
  <si>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</si>
  <si>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</si>
  <si>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</si>
  <si>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</si>
  <si>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</si>
  <si>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</si>
  <si>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</si>
  <si>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</si>
  <si>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</si>
  <si>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</si>
  <si>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</si>
  <si>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</si>
  <si>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</si>
  <si>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</si>
  <si>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</si>
  <si>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</si>
  <si>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</si>
  <si>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</si>
  <si>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</si>
  <si>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</si>
  <si>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</si>
  <si>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</si>
  <si>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</si>
  <si>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</si>
  <si>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</si>
  <si>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</si>
  <si>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</si>
  <si>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</si>
  <si>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</si>
  <si>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</si>
  <si>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</si>
  <si>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</si>
  <si>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</si>
  <si>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</si>
  <si>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</si>
  <si>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</si>
  <si>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</si>
  <si>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</si>
  <si>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</si>
  <si>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</si>
  <si>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</si>
  <si>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</si>
  <si>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</si>
  <si>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</si>
  <si>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</si>
  <si>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</si>
  <si>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</si>
  <si>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</si>
  <si>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</si>
  <si>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</si>
  <si>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</si>
  <si>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</si>
  <si>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</si>
  <si>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</si>
  <si>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</si>
  <si>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</si>
  <si>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</si>
  <si>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</si>
  <si>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</si>
  <si>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</si>
  <si>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</si>
  <si>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</si>
  <si>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</si>
  <si>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</si>
  <si>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</si>
  <si>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</si>
  <si>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</si>
  <si>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</si>
  <si>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</si>
  <si>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</si>
  <si>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</si>
  <si>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</si>
  <si>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</si>
  <si>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</si>
  <si>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</si>
  <si>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</si>
  <si>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</si>
  <si>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</si>
  <si>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</si>
  <si>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</si>
  <si>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</si>
  <si>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</si>
  <si>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</si>
  <si>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</si>
  <si>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</si>
  <si>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</si>
  <si>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</si>
  <si>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</si>
  <si>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</si>
  <si>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</si>
  <si>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</si>
  <si>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</si>
  <si>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</si>
  <si>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</si>
  <si>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</si>
  <si>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</si>
  <si>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</si>
  <si>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</si>
  <si>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</si>
  <si>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</si>
  <si>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</si>
  <si>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</si>
  <si>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</si>
  <si>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</si>
  <si>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</si>
  <si>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</si>
  <si>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</si>
  <si>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</si>
  <si>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</si>
  <si>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</si>
  <si>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</si>
  <si>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</si>
  <si>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</si>
  <si>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</si>
  <si>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</si>
  <si>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</si>
  <si>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</si>
  <si>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</si>
  <si>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</si>
  <si>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</si>
  <si>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</si>
  <si>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</si>
  <si>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</si>
  <si>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</si>
  <si>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</si>
  <si>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</si>
  <si>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</si>
  <si>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</si>
  <si>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</si>
  <si>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</si>
  <si>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</si>
  <si>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</si>
  <si>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</si>
  <si>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</si>
  <si>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</si>
  <si>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</si>
  <si>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</si>
  <si>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</si>
  <si>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</si>
  <si>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</si>
  <si>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</si>
  <si>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</si>
  <si>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</si>
  <si>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</si>
  <si>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</si>
  <si>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</si>
  <si>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</si>
  <si>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</si>
  <si>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</si>
  <si>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</si>
  <si>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</si>
  <si>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</si>
  <si>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</si>
  <si>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</si>
  <si>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</si>
  <si>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</si>
  <si>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</si>
  <si>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</si>
  <si>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</si>
  <si>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</si>
  <si>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</si>
  <si>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</si>
  <si>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</si>
  <si>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</si>
  <si>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</si>
  <si>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</si>
  <si>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</si>
  <si>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</si>
  <si>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</si>
  <si>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</si>
  <si>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</si>
  <si>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</si>
  <si>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</si>
  <si>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</si>
  <si>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</si>
  <si>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</si>
  <si>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</si>
  <si>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</si>
  <si>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</si>
  <si>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</si>
  <si>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</si>
  <si>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</si>
  <si>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</si>
  <si>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</si>
  <si>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</si>
  <si>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</si>
  <si>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</si>
  <si>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</si>
  <si>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</si>
  <si>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</si>
  <si>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</si>
  <si>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</si>
  <si>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</si>
  <si>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</si>
  <si>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</si>
  <si>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</si>
  <si>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</si>
  <si>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</si>
  <si>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</si>
  <si>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</si>
  <si>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</si>
  <si>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</si>
  <si>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</si>
  <si>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</si>
  <si>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</si>
  <si>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</si>
  <si>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</si>
  <si>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</si>
  <si>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</si>
  <si>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</si>
  <si>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</si>
  <si>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</si>
  <si>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</si>
  <si>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</si>
  <si>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</si>
  <si>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</si>
  <si>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</si>
  <si>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</si>
  <si>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</si>
  <si>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</si>
  <si>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</si>
  <si>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</si>
  <si>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</si>
  <si>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</si>
  <si>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</si>
  <si>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</si>
  <si>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</si>
  <si>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</si>
  <si>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</si>
  <si>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</si>
  <si>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</si>
  <si>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</si>
  <si>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</si>
  <si>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</si>
  <si>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</si>
  <si>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</si>
  <si>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</si>
  <si>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</si>
  <si>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</si>
  <si>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</si>
  <si>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</si>
  <si>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</si>
  <si>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</si>
  <si>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</si>
  <si>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</si>
  <si>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</si>
  <si>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</si>
  <si>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</si>
  <si>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</si>
  <si>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</si>
  <si>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</si>
  <si>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</si>
  <si>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</si>
  <si>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</si>
  <si>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</si>
  <si>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</si>
  <si>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</si>
  <si>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</si>
  <si>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</si>
  <si>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</si>
  <si>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</si>
  <si>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</si>
  <si>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</si>
  <si>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</si>
  <si>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</si>
  <si>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</si>
  <si>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</si>
  <si>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</si>
  <si>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</si>
  <si>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</si>
  <si>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</si>
  <si>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</si>
  <si>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</si>
  <si>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</si>
  <si>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</si>
  <si>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</si>
  <si>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</si>
  <si>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</si>
  <si>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</si>
  <si>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</si>
  <si>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</si>
  <si>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</si>
  <si>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</si>
  <si>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</si>
  <si>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</si>
  <si>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</si>
  <si>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</si>
  <si>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</si>
  <si>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</si>
  <si>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</si>
  <si>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</si>
  <si>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</si>
  <si>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</si>
  <si>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</si>
  <si>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</si>
  <si>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</si>
  <si>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</si>
  <si>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</si>
  <si>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</si>
  <si>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</si>
  <si>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</si>
  <si>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</si>
  <si>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</si>
  <si>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</si>
  <si>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</si>
  <si>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</si>
  <si>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</si>
  <si>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</si>
  <si>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</si>
  <si>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</si>
  <si>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</si>
  <si>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</si>
  <si>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</si>
  <si>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</si>
  <si>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</si>
  <si>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</si>
  <si>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</si>
  <si>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</si>
  <si>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</si>
  <si>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</si>
  <si>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</si>
  <si>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</si>
  <si>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</si>
  <si>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</si>
  <si>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</si>
  <si>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</si>
  <si>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</si>
  <si>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</si>
  <si>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</si>
  <si>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</si>
  <si>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</si>
  <si>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</si>
  <si>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</si>
  <si>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</si>
  <si>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</si>
  <si>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</si>
  <si>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</si>
  <si>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</si>
  <si>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</si>
  <si>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</si>
  <si>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</si>
  <si>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</si>
  <si>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</si>
  <si>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</si>
  <si>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</si>
  <si>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</si>
  <si>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</si>
  <si>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</si>
  <si>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</si>
  <si>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</si>
  <si>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</si>
  <si>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</si>
  <si>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</si>
  <si>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</si>
  <si>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</si>
  <si>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</si>
  <si>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</si>
  <si>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</si>
  <si>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</si>
  <si>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</si>
  <si>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</si>
  <si>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</si>
  <si>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</si>
  <si>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</si>
  <si>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</si>
  <si>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</si>
  <si>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</si>
  <si>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</si>
  <si>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</si>
  <si>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</si>
  <si>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</si>
  <si>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</si>
  <si>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</si>
  <si>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</si>
  <si>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</si>
  <si>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</si>
  <si>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</si>
  <si>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</si>
  <si>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</si>
  <si>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</si>
  <si>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</si>
  <si>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</si>
  <si>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</si>
  <si>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</si>
  <si>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</si>
  <si>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</si>
  <si>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</si>
  <si>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</si>
  <si>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</si>
  <si>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</si>
  <si>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</si>
  <si>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</si>
  <si>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</si>
  <si>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</si>
  <si>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</si>
  <si>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</si>
  <si>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</si>
  <si>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</si>
  <si>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</si>
  <si>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</si>
  <si>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</si>
  <si>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</si>
  <si>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</si>
  <si>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</si>
  <si>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</si>
  <si>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</si>
  <si>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</si>
  <si>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</si>
  <si>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</si>
  <si>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</si>
  <si>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</si>
  <si>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</si>
  <si>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</si>
  <si>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</si>
  <si>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</si>
  <si>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</si>
  <si>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</si>
  <si>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</si>
  <si>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</si>
  <si>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</si>
  <si>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</si>
  <si>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</si>
  <si>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</si>
  <si>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</si>
  <si>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</si>
  <si>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</si>
  <si>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</si>
  <si>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</si>
  <si>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</si>
  <si>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</si>
  <si>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</si>
  <si>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</si>
  <si>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</si>
  <si>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</si>
  <si>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</si>
  <si>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</si>
  <si>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</si>
  <si>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</si>
  <si>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</si>
  <si>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</si>
  <si>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</si>
  <si>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</si>
  <si>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</si>
  <si>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</si>
  <si>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</si>
  <si>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</si>
  <si>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</si>
  <si>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</si>
  <si>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</si>
  <si>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</si>
  <si>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</si>
  <si>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</si>
  <si>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</si>
  <si>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</si>
  <si>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</si>
  <si>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</si>
  <si>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</si>
  <si>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</si>
  <si>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</si>
  <si>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</si>
  <si>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</si>
  <si>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</si>
  <si>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</si>
  <si>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</si>
  <si>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</si>
  <si>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</si>
  <si>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</si>
  <si>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</si>
  <si>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</si>
  <si>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</si>
  <si>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</si>
  <si>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</si>
  <si>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</si>
  <si>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</si>
  <si>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</si>
  <si>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</si>
  <si>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</si>
  <si>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</si>
  <si>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</si>
  <si>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</si>
  <si>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</si>
  <si>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</si>
  <si>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</si>
  <si>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</si>
  <si>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</si>
  <si>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</si>
  <si>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</si>
  <si>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</si>
  <si>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</si>
  <si>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</si>
  <si>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</si>
  <si>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</si>
  <si>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</si>
  <si>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</si>
  <si>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</si>
  <si>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</si>
  <si>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</si>
  <si>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</si>
  <si>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</si>
  <si>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</si>
  <si>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</si>
  <si>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</si>
  <si>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</si>
  <si>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</si>
  <si>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</si>
  <si>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</si>
  <si>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</si>
  <si>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</si>
  <si>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</si>
  <si>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</si>
  <si>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</si>
  <si>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</si>
  <si>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</si>
  <si>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</si>
  <si>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</si>
  <si>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</si>
  <si>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</si>
  <si>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</si>
  <si>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</si>
  <si>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</si>
  <si>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</si>
  <si>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</si>
  <si>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</si>
  <si>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</si>
  <si>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</si>
  <si>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</si>
  <si>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</si>
  <si>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</si>
  <si>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</si>
  <si>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</si>
  <si>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</si>
  <si>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</si>
  <si>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</si>
  <si>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</si>
  <si>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</si>
  <si>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</si>
  <si>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</si>
  <si>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</si>
  <si>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</si>
  <si>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</si>
  <si>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</si>
  <si>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</si>
  <si>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</si>
  <si>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</si>
  <si>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</si>
  <si>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</si>
  <si>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</si>
  <si>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</si>
  <si>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</si>
  <si>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</si>
  <si>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</si>
  <si>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</si>
  <si>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</si>
  <si>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</si>
  <si>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</si>
  <si>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</si>
  <si>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</si>
  <si>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</si>
  <si>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</si>
  <si>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</si>
  <si>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</si>
  <si>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</si>
  <si>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</si>
  <si>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</si>
  <si>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</si>
  <si>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</si>
  <si>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</si>
  <si>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</si>
  <si>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</si>
  <si>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</si>
  <si>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</si>
  <si>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</si>
  <si>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</si>
  <si>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</si>
  <si>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</si>
  <si>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</si>
  <si>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</si>
  <si>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</si>
  <si>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</si>
  <si>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</si>
  <si>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</si>
  <si>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</si>
  <si>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</si>
  <si>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</si>
  <si>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</si>
  <si>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</si>
  <si>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</si>
  <si>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</si>
  <si>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</si>
  <si>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</si>
  <si>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</si>
  <si>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</si>
  <si>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</si>
  <si>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</si>
  <si>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</si>
  <si>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</si>
  <si>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</si>
  <si>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</si>
  <si>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</si>
  <si>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</si>
  <si>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</si>
  <si>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</si>
  <si>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</si>
  <si>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</si>
  <si>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</si>
  <si>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</si>
  <si>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</si>
  <si>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</si>
  <si>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</si>
  <si>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</si>
  <si>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</si>
  <si>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</si>
  <si>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</si>
  <si>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</si>
  <si>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</si>
  <si>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</si>
  <si>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</si>
  <si>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</si>
  <si>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</si>
  <si>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</si>
  <si>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</si>
  <si>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</si>
  <si>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</si>
  <si>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</si>
  <si>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</si>
  <si>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</si>
  <si>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</si>
  <si>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</si>
  <si>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</si>
  <si>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</si>
  <si>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</si>
  <si>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</si>
  <si>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</si>
  <si>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</si>
  <si>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</si>
  <si>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</si>
  <si>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</si>
  <si>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</si>
  <si>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</si>
  <si>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</si>
  <si>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</si>
  <si>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</si>
  <si>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</si>
  <si>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</si>
  <si>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</si>
  <si>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</si>
  <si>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</si>
  <si>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</si>
  <si>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</si>
  <si>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</si>
  <si>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</si>
  <si>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</si>
  <si>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</si>
  <si>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</si>
  <si>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</si>
  <si>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</si>
  <si>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</si>
  <si>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</si>
  <si>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</si>
  <si>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</si>
  <si>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</si>
  <si>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</si>
  <si>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</si>
  <si>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</si>
  <si>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</si>
  <si>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</si>
  <si>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</si>
  <si>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</si>
  <si>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</si>
  <si>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</si>
  <si>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</si>
  <si>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</si>
  <si>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</si>
  <si>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</si>
  <si>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</si>
  <si>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</si>
  <si>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</si>
  <si>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</si>
  <si>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</si>
  <si>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</si>
  <si>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</si>
  <si>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</si>
  <si>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</si>
  <si>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</si>
  <si>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</si>
  <si>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</si>
  <si>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</si>
  <si>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</si>
  <si>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</si>
  <si>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</si>
  <si>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</si>
  <si>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</si>
  <si>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</si>
  <si>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</si>
  <si>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</si>
  <si>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</si>
  <si>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</si>
  <si>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</si>
  <si>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</si>
  <si>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</si>
  <si>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</si>
  <si>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</si>
  <si>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</si>
  <si>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</si>
  <si>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</si>
  <si>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</si>
  <si>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</si>
  <si>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</si>
  <si>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</si>
  <si>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</si>
  <si>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</si>
  <si>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</si>
  <si>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</si>
  <si>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</si>
  <si>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</si>
  <si>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</si>
  <si>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</si>
  <si>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</si>
  <si>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</si>
  <si>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</si>
  <si>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</si>
  <si>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</si>
  <si>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</si>
  <si>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</si>
  <si>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</si>
  <si>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</si>
  <si>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</si>
  <si>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</si>
  <si>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</si>
  <si>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</si>
  <si>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</si>
  <si>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</si>
  <si>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</si>
  <si>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</si>
  <si>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</si>
  <si>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</si>
  <si>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</si>
  <si>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</si>
  <si>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</si>
  <si>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</si>
  <si>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</si>
  <si>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</si>
  <si>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</si>
  <si>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</si>
  <si>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</si>
  <si>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</si>
  <si>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</si>
  <si>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</si>
  <si>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</si>
  <si>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</si>
  <si>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</si>
  <si>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</si>
  <si>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</si>
  <si>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</si>
  <si>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</si>
  <si>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</si>
  <si>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</si>
  <si>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</si>
  <si>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</si>
  <si>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</si>
  <si>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</si>
  <si>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</si>
  <si>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</si>
  <si>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</si>
  <si>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</si>
  <si>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</si>
  <si>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</si>
  <si>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</si>
  <si>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</si>
  <si>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</si>
  <si>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</si>
  <si>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</si>
  <si>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</si>
  <si>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</si>
  <si>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</si>
  <si>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</si>
  <si>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</si>
  <si>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</si>
  <si>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</si>
  <si>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</si>
  <si>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</si>
  <si>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</si>
  <si>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</si>
  <si>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</si>
  <si>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</si>
  <si>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</si>
  <si>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</si>
  <si>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</si>
  <si>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</si>
  <si>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</si>
  <si>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</si>
  <si>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</si>
  <si>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</si>
  <si>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</si>
  <si>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</si>
  <si>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</si>
  <si>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</si>
  <si>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</si>
  <si>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</si>
  <si>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</si>
  <si>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</si>
  <si>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</si>
  <si>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</si>
  <si>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</si>
  <si>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</si>
  <si>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</si>
  <si>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</si>
  <si>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</si>
  <si>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</si>
  <si>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</si>
  <si>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</si>
  <si>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</si>
  <si>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</si>
  <si>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</si>
  <si>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</si>
  <si>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</si>
  <si>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</si>
  <si>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</si>
  <si>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</si>
  <si>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</si>
  <si>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</si>
  <si>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</si>
  <si>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</si>
  <si>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</si>
  <si>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</si>
  <si>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</si>
  <si>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</si>
  <si>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</si>
  <si>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</si>
  <si>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</si>
  <si>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</si>
  <si>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</si>
  <si>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</si>
  <si>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</si>
  <si>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</si>
  <si>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</si>
  <si>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</si>
  <si>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</si>
  <si>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</si>
  <si>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</si>
  <si>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</si>
  <si>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</si>
  <si>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</si>
  <si>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</si>
  <si>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</si>
  <si>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</si>
  <si>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</si>
  <si>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</si>
  <si>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</si>
  <si>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</si>
  <si>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</si>
  <si>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</si>
  <si>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</si>
  <si>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</si>
  <si>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</si>
  <si>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</si>
  <si>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</si>
  <si>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</si>
  <si>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</si>
  <si>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</si>
  <si>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</si>
  <si>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</si>
  <si>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</si>
  <si>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</si>
  <si>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</si>
  <si>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</si>
  <si>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</si>
  <si>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</si>
  <si>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</si>
  <si>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</si>
  <si>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</si>
  <si>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</si>
  <si>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</si>
  <si>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</si>
  <si>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</si>
  <si>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</si>
  <si>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</si>
  <si>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</si>
  <si>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</si>
  <si>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</si>
  <si>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</si>
  <si>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</si>
  <si>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</si>
  <si>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</si>
  <si>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</si>
  <si>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</si>
  <si>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</si>
  <si>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</si>
  <si>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</si>
  <si>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</si>
  <si>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</si>
  <si>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</si>
  <si>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</si>
  <si>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</si>
  <si>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</si>
  <si>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</si>
  <si>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</si>
  <si>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</si>
  <si>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</si>
  <si>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</si>
  <si>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</si>
  <si>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</si>
  <si>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</si>
  <si>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</si>
  <si>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</si>
  <si>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</si>
  <si>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</si>
  <si>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</si>
  <si>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</si>
  <si>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</si>
  <si>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</si>
  <si>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</si>
  <si>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</si>
  <si>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</si>
  <si>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</si>
  <si>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</si>
  <si>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</si>
  <si>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</si>
  <si>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</si>
  <si>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</si>
  <si>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</si>
  <si>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</si>
  <si>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</si>
  <si>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</si>
  <si>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</si>
  <si>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</si>
  <si>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</si>
  <si>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</si>
  <si>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</si>
  <si>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</si>
  <si>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</si>
  <si>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</si>
  <si>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</si>
  <si>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</si>
  <si>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</si>
  <si>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</si>
  <si>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</si>
  <si>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</si>
  <si>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</si>
  <si>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</si>
  <si>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</si>
  <si>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</si>
  <si>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</si>
  <si>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</si>
  <si>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</si>
  <si>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</si>
  <si>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</si>
  <si>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</si>
  <si>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</si>
  <si>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</si>
  <si>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</si>
  <si>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</si>
  <si>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</si>
  <si>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</si>
  <si>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</si>
  <si>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</si>
  <si>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</si>
  <si>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</si>
  <si>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</si>
  <si>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</si>
  <si>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</si>
  <si>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</si>
  <si>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</si>
  <si>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</si>
  <si>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</si>
  <si>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</si>
  <si>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</si>
  <si>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</si>
  <si>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</si>
  <si>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</si>
  <si>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</si>
  <si>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</si>
  <si>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</si>
  <si>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</si>
  <si>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</si>
  <si>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</si>
  <si>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</si>
  <si>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</si>
  <si>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</si>
  <si>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</si>
  <si>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</si>
  <si>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</si>
  <si>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</si>
  <si>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</si>
  <si>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</si>
  <si>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</si>
  <si>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</si>
  <si>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</si>
  <si>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</si>
  <si>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</si>
  <si>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</si>
  <si>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</si>
  <si>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</si>
  <si>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</si>
  <si>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</si>
  <si>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</si>
  <si>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</si>
  <si>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</si>
  <si>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</si>
  <si>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</si>
  <si>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</si>
  <si>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</si>
  <si>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</si>
  <si>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</si>
  <si>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</si>
  <si>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</si>
  <si>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</si>
  <si>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</si>
  <si>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</si>
  <si>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</si>
  <si>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</si>
  <si>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</si>
  <si>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</si>
  <si>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</si>
  <si>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</si>
  <si>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</si>
  <si>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</si>
  <si>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</si>
  <si>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</si>
  <si>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</si>
  <si>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</si>
  <si>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</si>
  <si>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</si>
  <si>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</si>
  <si>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</si>
  <si>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</si>
  <si>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</si>
  <si>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</si>
  <si>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</si>
  <si>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</si>
  <si>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</si>
  <si>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</si>
  <si>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</si>
  <si>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</si>
  <si>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</si>
  <si>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</si>
  <si>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</si>
  <si>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</si>
  <si>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</si>
  <si>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</si>
  <si>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</si>
  <si>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</si>
  <si>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</si>
  <si>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</si>
  <si>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</si>
  <si>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</si>
  <si>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</si>
  <si>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</si>
  <si>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</si>
  <si>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</si>
  <si>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</si>
  <si>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</si>
  <si>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</si>
  <si>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</si>
  <si>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</si>
  <si>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</si>
  <si>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</si>
  <si>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</si>
  <si>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</si>
  <si>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</si>
  <si>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</si>
  <si>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</si>
  <si>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</si>
  <si>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</si>
  <si>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</si>
  <si>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</si>
  <si>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</si>
  <si>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</si>
  <si>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</si>
  <si>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</si>
  <si>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</si>
  <si>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</si>
  <si>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</si>
  <si>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</si>
  <si>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</si>
  <si>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</si>
  <si>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</si>
  <si>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</si>
  <si>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</si>
  <si>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</si>
  <si>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</si>
  <si>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</si>
  <si>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</si>
  <si>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</si>
  <si>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</si>
  <si>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</si>
  <si>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</si>
  <si>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</si>
  <si>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</si>
  <si>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</si>
  <si>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</si>
  <si>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</si>
  <si>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</si>
  <si>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</si>
  <si>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</si>
  <si>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</si>
  <si>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</si>
  <si>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</si>
  <si>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</si>
  <si>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</si>
  <si>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</si>
  <si>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</si>
  <si>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</si>
  <si>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</si>
  <si>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</si>
  <si>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</si>
  <si>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</si>
  <si>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</si>
  <si>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</si>
  <si>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</si>
  <si>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</si>
  <si>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</si>
  <si>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</si>
  <si>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</si>
  <si>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</si>
  <si>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</si>
  <si>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</si>
  <si>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</si>
  <si>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</si>
  <si>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</si>
  <si>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</si>
  <si>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</si>
  <si>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</si>
  <si>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</si>
  <si>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</si>
  <si>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</si>
  <si>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</si>
  <si>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</si>
  <si>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</si>
  <si>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</si>
  <si>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</si>
  <si>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</si>
  <si>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</si>
  <si>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</si>
  <si>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</si>
  <si>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</si>
  <si>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</si>
  <si>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</si>
  <si>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</si>
  <si>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</si>
  <si>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</si>
  <si>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</si>
  <si>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</si>
  <si>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</si>
  <si>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</si>
  <si>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</si>
  <si>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</si>
  <si>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</si>
  <si>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</si>
  <si>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</si>
  <si>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</si>
  <si>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</si>
  <si>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</si>
  <si>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</si>
  <si>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</si>
  <si>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</si>
  <si>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</si>
  <si>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</si>
  <si>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</si>
  <si>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</si>
  <si>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</si>
  <si>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</si>
  <si>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</si>
  <si>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</si>
  <si>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</si>
  <si>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</si>
  <si>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</si>
  <si>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</si>
  <si>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</si>
  <si>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</si>
  <si>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</si>
  <si>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</si>
  <si>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</si>
  <si>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</si>
  <si>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</si>
  <si>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</si>
  <si>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</si>
  <si>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</si>
  <si>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</si>
  <si>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</si>
  <si>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</si>
  <si>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</si>
  <si>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</si>
  <si>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</si>
  <si>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</si>
  <si>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</si>
  <si>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</si>
  <si>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</si>
  <si>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</si>
  <si>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</si>
  <si>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</si>
  <si>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</si>
  <si>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</si>
  <si>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</si>
  <si>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</si>
  <si>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</si>
  <si>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</si>
  <si>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</si>
  <si>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</si>
  <si>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</si>
  <si>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</si>
  <si>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</si>
  <si>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</si>
  <si>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</si>
  <si>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</si>
  <si>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</si>
  <si>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</si>
  <si>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</si>
  <si>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</si>
  <si>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</si>
  <si>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</si>
  <si>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</si>
  <si>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</si>
  <si>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</si>
  <si>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</si>
  <si>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</si>
  <si>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</si>
  <si>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</si>
  <si>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</si>
  <si>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</si>
  <si>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</si>
  <si>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</si>
  <si>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</si>
  <si>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</si>
  <si>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</si>
  <si>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</si>
  <si>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</si>
  <si>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</si>
  <si>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</si>
  <si>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</si>
  <si>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</si>
  <si>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</si>
  <si>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</si>
  <si>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</si>
  <si>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</si>
  <si>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</si>
  <si>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</si>
  <si>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</si>
  <si>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</si>
  <si>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</si>
  <si>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</si>
  <si>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</si>
  <si>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</si>
  <si>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</si>
  <si>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</si>
  <si>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</si>
  <si>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</si>
  <si>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</si>
  <si>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</si>
  <si>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</si>
  <si>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</si>
  <si>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</si>
  <si>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</si>
  <si>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</si>
  <si>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</si>
  <si>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</si>
  <si>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</si>
  <si>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</si>
  <si>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</si>
  <si>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</si>
  <si>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</si>
  <si>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</si>
  <si>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</si>
  <si>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</si>
  <si>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</si>
  <si>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</si>
  <si>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</si>
  <si>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</si>
  <si>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</si>
  <si>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</si>
  <si>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</si>
  <si>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</si>
  <si>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</si>
  <si>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</si>
  <si>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</si>
  <si>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</si>
  <si>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</si>
  <si>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</si>
  <si>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</si>
  <si>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</si>
  <si>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</si>
  <si>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</si>
  <si>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</si>
  <si>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</si>
  <si>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</si>
  <si>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</si>
  <si>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</si>
  <si>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</si>
  <si>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</si>
  <si>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</si>
  <si>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</si>
  <si>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</si>
  <si>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</si>
  <si>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</si>
  <si>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</si>
  <si>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</si>
  <si>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</si>
  <si>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</si>
  <si>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</si>
  <si>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</si>
  <si>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</si>
  <si>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</si>
  <si>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</si>
  <si>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</si>
  <si>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</si>
  <si>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</si>
  <si>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</si>
  <si>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</si>
  <si>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</si>
  <si>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</si>
  <si>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</si>
  <si>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</si>
  <si>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</si>
  <si>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</si>
  <si>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</si>
  <si>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</si>
  <si>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</si>
  <si>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</si>
  <si>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</si>
  <si>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</si>
  <si>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</si>
  <si>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</si>
  <si>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</si>
  <si>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</si>
  <si>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</si>
  <si>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</si>
  <si>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</si>
  <si>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</si>
  <si>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</si>
  <si>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</si>
  <si>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</si>
  <si>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</si>
  <si>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</si>
  <si>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</si>
  <si>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</si>
  <si>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</si>
  <si>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</si>
  <si>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</si>
  <si>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</si>
  <si>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</si>
  <si>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</si>
  <si>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</si>
  <si>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</si>
  <si>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</si>
  <si>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</si>
  <si>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</si>
  <si>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</si>
  <si>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</si>
  <si>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</si>
  <si>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</si>
  <si>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</si>
  <si>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</si>
  <si>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</si>
  <si>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</si>
  <si>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</si>
  <si>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</si>
  <si>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</si>
  <si>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</si>
  <si>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</si>
  <si>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</si>
  <si>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</si>
  <si>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</si>
  <si>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</si>
  <si>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</si>
  <si>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</si>
  <si>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</si>
  <si>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</si>
  <si>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</si>
  <si>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</si>
  <si>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</si>
  <si>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</si>
  <si>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</si>
  <si>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</si>
  <si>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</si>
  <si>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</si>
  <si>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</si>
  <si>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</si>
  <si>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</si>
  <si>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</si>
  <si>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</si>
  <si>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</si>
  <si>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</si>
  <si>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</si>
  <si>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</si>
  <si>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</si>
  <si>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</si>
  <si>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</si>
  <si>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</si>
  <si>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</si>
  <si>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</si>
  <si>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</si>
  <si>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</si>
  <si>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</si>
  <si>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</si>
  <si>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</si>
  <si>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</si>
  <si>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</si>
  <si>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</si>
  <si>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</si>
  <si>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</si>
  <si>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</si>
  <si>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</si>
  <si>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</si>
  <si>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</si>
  <si>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</si>
  <si>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</si>
  <si>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</si>
  <si>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</si>
  <si>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</si>
  <si>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</si>
  <si>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</si>
  <si>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</si>
  <si>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</si>
  <si>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</si>
  <si>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</si>
  <si>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</si>
  <si>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</si>
  <si>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</si>
  <si>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</si>
  <si>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</si>
  <si>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</si>
  <si>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</si>
  <si>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</si>
  <si>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</si>
  <si>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</si>
  <si>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</si>
  <si>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</si>
  <si>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</si>
  <si>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</si>
  <si>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</si>
  <si>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</si>
  <si>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</si>
  <si>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</si>
  <si>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</si>
  <si>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</si>
  <si>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</si>
  <si>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</si>
  <si>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</si>
  <si>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</si>
  <si>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</si>
  <si>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</si>
  <si>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</si>
  <si>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</si>
  <si>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</si>
  <si>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</si>
  <si>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</si>
  <si>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</si>
  <si>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</si>
  <si>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</si>
  <si>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</si>
  <si>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</si>
  <si>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</si>
  <si>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</si>
  <si>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</si>
  <si>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</si>
  <si>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</si>
  <si>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</si>
  <si>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</si>
  <si>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</si>
  <si>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</si>
  <si>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</si>
  <si>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</si>
  <si>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</si>
  <si>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</si>
  <si>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</si>
  <si>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</si>
  <si>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</si>
  <si>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</si>
  <si>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</si>
  <si>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</si>
  <si>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</si>
  <si>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</si>
  <si>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</si>
  <si>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</si>
  <si>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</si>
  <si>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</si>
  <si>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</si>
  <si>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</si>
  <si>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</si>
  <si>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</si>
  <si>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</si>
  <si>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</si>
  <si>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</si>
  <si>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</si>
  <si>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</si>
  <si>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</si>
  <si>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</si>
  <si>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</si>
  <si>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</si>
  <si>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</si>
  <si>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</si>
  <si>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</si>
  <si>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</si>
  <si>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</si>
  <si>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</si>
  <si>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</si>
  <si>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</si>
  <si>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</si>
  <si>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</si>
  <si>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</si>
  <si>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</si>
  <si>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</si>
  <si>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</si>
  <si>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</si>
  <si>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</si>
  <si>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</si>
  <si>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</si>
  <si>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</si>
  <si>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</si>
  <si>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</si>
  <si>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</si>
  <si>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</si>
  <si>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</si>
  <si>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</si>
  <si>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</si>
  <si>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</si>
  <si>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</si>
  <si>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</si>
  <si>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</si>
  <si>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</si>
  <si>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</si>
  <si>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</si>
  <si>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</si>
  <si>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</si>
  <si>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</si>
  <si>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</si>
  <si>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</si>
  <si>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</si>
  <si>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</si>
  <si>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</si>
  <si>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</si>
  <si>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</si>
  <si>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</si>
  <si>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</si>
  <si>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</si>
  <si>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</si>
  <si>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</si>
  <si>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</si>
  <si>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</si>
  <si>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</si>
  <si>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</si>
  <si>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</si>
  <si>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</si>
  <si>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</si>
  <si>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</si>
  <si>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</si>
  <si>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</si>
  <si>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</si>
  <si>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</si>
  <si>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</si>
  <si>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</si>
  <si>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</si>
  <si>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</si>
  <si>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</si>
  <si>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</si>
  <si>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</si>
  <si>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</si>
  <si>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</si>
  <si>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</si>
  <si>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</si>
  <si>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</si>
  <si>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</si>
  <si>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</si>
  <si>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</si>
  <si>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</si>
  <si>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</si>
  <si>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</si>
  <si>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</si>
  <si>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</si>
  <si>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</si>
  <si>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</si>
  <si>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</si>
  <si>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</si>
  <si>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</si>
  <si>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</si>
  <si>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</si>
  <si>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</si>
  <si>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</si>
  <si>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</si>
  <si>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</si>
  <si>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</si>
  <si>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</si>
  <si>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</si>
  <si>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</si>
  <si>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</si>
  <si>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</si>
  <si>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</si>
  <si>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</si>
  <si>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</si>
  <si>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</si>
  <si>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</si>
  <si>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</si>
  <si>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</si>
  <si>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</si>
  <si>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</si>
  <si>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</si>
  <si>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</si>
  <si>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</si>
  <si>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</si>
  <si>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</si>
  <si>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</si>
  <si>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</si>
  <si>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</si>
  <si>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</si>
  <si>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</si>
  <si>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</si>
  <si>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</si>
  <si>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</si>
  <si>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</si>
  <si>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</si>
  <si>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</si>
  <si>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</si>
  <si>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</si>
  <si>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</si>
  <si>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</si>
  <si>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</si>
  <si>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</si>
  <si>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</si>
  <si>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</si>
  <si>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</si>
  <si>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</si>
  <si>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</si>
  <si>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</si>
  <si>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</si>
  <si>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</si>
  <si>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</si>
  <si>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</si>
  <si>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</si>
  <si>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</si>
  <si>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</si>
  <si>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</si>
  <si>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</si>
  <si>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</si>
  <si>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</si>
  <si>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</si>
  <si>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</si>
  <si>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</si>
  <si>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</si>
  <si>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</si>
  <si>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</si>
  <si>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</si>
  <si>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</si>
  <si>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</si>
  <si>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</si>
  <si>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</si>
  <si>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</si>
  <si>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</si>
  <si>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</si>
  <si>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</si>
  <si>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</si>
  <si>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</si>
  <si>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</si>
  <si>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</si>
  <si>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</si>
  <si>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</si>
  <si>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</si>
  <si>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</si>
  <si>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</si>
  <si>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</si>
  <si>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</si>
  <si>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</si>
  <si>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</si>
  <si>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</si>
  <si>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</si>
  <si>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</si>
  <si>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</si>
  <si>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</si>
  <si>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</si>
  <si>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</si>
  <si>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</si>
  <si>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</si>
  <si>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</si>
  <si>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</si>
  <si>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</si>
  <si>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</si>
  <si>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</si>
  <si>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</si>
  <si>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</si>
  <si>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</si>
  <si>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</si>
  <si>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</si>
  <si>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</si>
  <si>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</si>
  <si>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</si>
  <si>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</si>
  <si>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</si>
  <si>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</si>
  <si>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</si>
  <si>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</si>
  <si>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</si>
  <si>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</si>
  <si>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</si>
  <si>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</si>
  <si>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</si>
  <si>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</si>
  <si>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</si>
  <si>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</si>
  <si>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</si>
  <si>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</si>
  <si>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</si>
  <si>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</si>
  <si>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</si>
  <si>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</si>
  <si>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</si>
  <si>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</si>
  <si>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</si>
  <si>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</si>
  <si>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</si>
  <si>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</si>
  <si>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</si>
  <si>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</si>
  <si>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</si>
  <si>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</si>
  <si>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</si>
  <si>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</si>
  <si>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</si>
  <si>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</si>
  <si>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</si>
  <si>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</si>
  <si>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</si>
  <si>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</si>
  <si>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</si>
  <si>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</si>
  <si>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</si>
  <si>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</si>
  <si>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</si>
  <si>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</si>
  <si>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</si>
  <si>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</si>
  <si>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</si>
  <si>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</si>
  <si>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</si>
  <si>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</si>
  <si>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</si>
  <si>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</si>
  <si>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</si>
  <si>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</si>
  <si>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</si>
  <si>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</si>
  <si>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</si>
  <si>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</si>
  <si>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</si>
  <si>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</si>
  <si>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</si>
  <si>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</si>
  <si>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</si>
  <si>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</si>
  <si>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</si>
  <si>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</si>
  <si>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</si>
  <si>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</si>
  <si>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</si>
  <si>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</si>
  <si>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</si>
  <si>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</si>
  <si>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</si>
  <si>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</si>
  <si>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</si>
  <si>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</si>
  <si>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</si>
  <si>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</si>
  <si>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</si>
  <si>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</si>
  <si>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</si>
  <si>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</si>
  <si>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</si>
  <si>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</si>
  <si>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</si>
  <si>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</si>
  <si>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</si>
  <si>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</si>
  <si>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</si>
  <si>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</si>
  <si>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</si>
  <si>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</si>
  <si>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</si>
  <si>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</si>
  <si>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</si>
  <si>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</si>
  <si>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</si>
  <si>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</si>
  <si>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</si>
  <si>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</si>
  <si>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</si>
  <si>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</si>
  <si>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</si>
  <si>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</si>
  <si>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</si>
  <si>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</si>
  <si>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</si>
  <si>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</si>
  <si>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</si>
  <si>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</si>
  <si>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</si>
  <si>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</si>
  <si>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</si>
  <si>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</si>
  <si>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</si>
  <si>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</si>
  <si>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</si>
  <si>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</si>
  <si>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</si>
  <si>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</si>
  <si>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</si>
  <si>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</si>
  <si>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</si>
  <si>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</si>
  <si>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</si>
  <si>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</si>
  <si>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</si>
  <si>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</si>
  <si>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</si>
  <si>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</si>
  <si>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</si>
  <si>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</si>
  <si>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</si>
  <si>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</si>
  <si>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</si>
  <si>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</si>
  <si>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</si>
  <si>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</si>
  <si>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</si>
  <si>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</si>
  <si>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</si>
  <si>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</si>
  <si>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</si>
  <si>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</si>
  <si>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</si>
  <si>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</si>
  <si>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</si>
  <si>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</si>
  <si>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</si>
  <si>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</si>
  <si>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</si>
  <si>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</si>
  <si>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</si>
  <si>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</si>
  <si>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</si>
  <si>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</si>
  <si>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</si>
  <si>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</si>
  <si>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</si>
  <si>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</si>
  <si>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</si>
  <si>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</si>
  <si>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</si>
  <si>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</si>
  <si>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</si>
  <si>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</si>
  <si>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</si>
  <si>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</si>
  <si>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</si>
  <si>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</si>
  <si>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</si>
  <si>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</si>
  <si>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</si>
  <si>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</si>
  <si>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</si>
  <si>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</si>
  <si>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</si>
  <si>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</si>
  <si>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</si>
  <si>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</si>
  <si>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</si>
  <si>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</si>
  <si>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</si>
  <si>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</si>
  <si>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</si>
  <si>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</si>
  <si>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</si>
  <si>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</si>
  <si>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</si>
  <si>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</si>
  <si>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</si>
  <si>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</si>
  <si>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</si>
  <si>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</si>
  <si>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</si>
  <si>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</si>
  <si>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</si>
  <si>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</si>
  <si>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</si>
  <si>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</si>
  <si>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</si>
  <si>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</si>
  <si>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</si>
  <si>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</si>
  <si>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</si>
  <si>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</si>
  <si>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</si>
  <si>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</si>
  <si>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</si>
  <si>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</si>
  <si>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</si>
  <si>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</si>
  <si>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</si>
  <si>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</si>
  <si>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</si>
  <si>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</si>
  <si>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</si>
  <si>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</si>
  <si>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</si>
  <si>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</si>
  <si>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</si>
  <si>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</si>
  <si>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</si>
  <si>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</si>
  <si>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</si>
  <si>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</si>
  <si>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</si>
  <si>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</si>
  <si>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</si>
  <si>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</si>
  <si>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</si>
  <si>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</si>
  <si>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</si>
  <si>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</si>
  <si>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</si>
  <si>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</si>
  <si>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</si>
  <si>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</si>
  <si>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</si>
  <si>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</si>
  <si>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</si>
  <si>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</si>
  <si>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</si>
  <si>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</si>
  <si>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</si>
  <si>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</si>
  <si>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</si>
  <si>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</si>
  <si>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</si>
  <si>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</si>
  <si>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</si>
  <si>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</si>
  <si>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</si>
  <si>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</si>
  <si>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</si>
  <si>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</si>
  <si>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</si>
  <si>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</si>
  <si>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</si>
  <si>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</si>
  <si>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</si>
  <si>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</si>
  <si>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</si>
  <si>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</si>
  <si>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</si>
  <si>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</si>
  <si>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</si>
  <si>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</si>
  <si>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</si>
  <si>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</si>
  <si>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</si>
  <si>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</si>
  <si>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</si>
  <si>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</si>
  <si>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</si>
  <si>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</si>
  <si>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</si>
  <si>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</si>
  <si>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</si>
  <si>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</si>
  <si>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</si>
  <si>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</si>
  <si>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</si>
  <si>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</si>
  <si>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</si>
  <si>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</si>
  <si>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</si>
  <si>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</si>
  <si>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</si>
  <si>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</si>
  <si>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</si>
  <si>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</si>
  <si>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</si>
  <si>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</si>
  <si>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</si>
  <si>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</si>
  <si>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</si>
  <si>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</si>
  <si>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</si>
  <si>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</si>
  <si>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</si>
  <si>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</si>
  <si>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</si>
  <si>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</si>
  <si>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</si>
  <si>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</si>
  <si>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</si>
  <si>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</si>
  <si>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</si>
  <si>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</si>
  <si>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</si>
  <si>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</si>
  <si>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</si>
  <si>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</si>
  <si>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</si>
  <si>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</si>
  <si>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</si>
  <si>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</si>
  <si>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</si>
  <si>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</si>
  <si>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</si>
  <si>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</si>
  <si>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</si>
  <si>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</si>
  <si>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</si>
  <si>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</si>
  <si>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</si>
  <si>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</si>
  <si>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</si>
  <si>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</si>
  <si>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</si>
  <si>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</si>
  <si>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</si>
  <si>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</si>
  <si>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</si>
  <si>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</si>
  <si>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</si>
  <si>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</si>
  <si>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</si>
  <si>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</si>
  <si>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</si>
  <si>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</si>
  <si>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</si>
  <si>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</si>
  <si>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</si>
  <si>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</si>
  <si>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</si>
  <si>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</si>
  <si>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</si>
  <si>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</si>
  <si>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</si>
  <si>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</si>
  <si>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</si>
  <si>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</si>
  <si>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</si>
  <si>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</si>
  <si>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</si>
  <si>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</si>
  <si>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</si>
  <si>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</si>
  <si>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</si>
  <si>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</si>
  <si>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</si>
  <si>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</si>
  <si>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</si>
  <si>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</si>
  <si>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</si>
  <si>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</si>
  <si>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</si>
  <si>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</si>
  <si>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</si>
  <si>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</si>
  <si>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</si>
  <si>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</si>
  <si>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</si>
  <si>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</si>
  <si>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</si>
  <si>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</si>
  <si>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</si>
  <si>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</si>
  <si>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</si>
  <si>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</si>
  <si>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</si>
  <si>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</si>
  <si>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</si>
  <si>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</si>
  <si>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</si>
  <si>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</si>
  <si>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</si>
  <si>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</si>
  <si>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</si>
  <si>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</si>
  <si>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</si>
  <si>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</si>
  <si>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</si>
  <si>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</si>
  <si>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</si>
  <si>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</si>
  <si>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</si>
  <si>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</si>
  <si>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</si>
  <si>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</si>
  <si>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</si>
  <si>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</si>
  <si>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</si>
  <si>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</si>
  <si>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</si>
  <si>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</si>
  <si>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</si>
  <si>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</si>
  <si>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</si>
  <si>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</si>
  <si>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</si>
  <si>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</si>
  <si>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</si>
  <si>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</si>
  <si>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</si>
  <si>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</si>
  <si>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</si>
  <si>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</si>
  <si>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</si>
  <si>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</si>
  <si>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</si>
  <si>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</si>
  <si>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</si>
  <si>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</si>
  <si>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</si>
  <si>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</si>
  <si>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</si>
  <si>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</si>
  <si>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</si>
  <si>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</si>
  <si>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</si>
  <si>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</si>
  <si>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</si>
  <si>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</si>
  <si>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</si>
  <si>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</si>
  <si>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</si>
  <si>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</si>
  <si>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</si>
  <si>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</si>
  <si>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</si>
  <si>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</si>
  <si>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</si>
  <si>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</si>
  <si>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</si>
  <si>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</si>
  <si>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</si>
  <si>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</si>
  <si>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</si>
  <si>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</si>
  <si>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</si>
  <si>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</si>
  <si>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</si>
  <si>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</si>
  <si>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</si>
  <si>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</si>
  <si>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</si>
  <si>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</si>
  <si>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</si>
  <si>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</si>
  <si>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</si>
  <si>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</si>
  <si>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</si>
  <si>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</si>
  <si>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</si>
  <si>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</si>
  <si>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</si>
  <si>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</si>
  <si>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</si>
  <si>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</si>
  <si>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</si>
  <si>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</si>
  <si>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</si>
  <si>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</si>
  <si>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</si>
  <si>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</si>
  <si>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</si>
  <si>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</si>
  <si>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</si>
  <si>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</si>
  <si>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</si>
  <si>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</si>
  <si>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</si>
  <si>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</si>
  <si>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</si>
  <si>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</si>
  <si>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</si>
  <si>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</si>
  <si>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</si>
  <si>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</si>
  <si>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</si>
  <si>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</si>
  <si>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</si>
  <si>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</si>
  <si>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</si>
  <si>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</si>
  <si>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</si>
  <si>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</si>
  <si>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</si>
  <si>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</si>
  <si>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</si>
  <si>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</si>
  <si>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</si>
  <si>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</si>
  <si>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</si>
  <si>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</si>
  <si>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</si>
  <si>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</si>
  <si>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</si>
  <si>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</si>
  <si>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</si>
  <si>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</si>
  <si>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</si>
  <si>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</si>
  <si>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</si>
  <si>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</si>
  <si>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</si>
  <si>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</si>
  <si>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</si>
  <si>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</si>
  <si>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</si>
  <si>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</si>
  <si>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</si>
  <si>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</si>
  <si>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</si>
  <si>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</si>
  <si>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</si>
  <si>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</si>
  <si>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</si>
  <si>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</si>
  <si>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</si>
  <si>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</si>
  <si>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</si>
  <si>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</si>
  <si>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</si>
  <si>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</si>
  <si>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</si>
  <si>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</si>
  <si>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</si>
  <si>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</si>
  <si>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</si>
  <si>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</si>
  <si>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</si>
  <si>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</si>
  <si>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</si>
  <si>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</si>
  <si>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</si>
  <si>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</si>
  <si>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</si>
  <si>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</si>
  <si>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</si>
  <si>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</si>
  <si>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</si>
  <si>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</si>
  <si>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</si>
  <si>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</si>
  <si>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</si>
  <si>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</si>
  <si>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</si>
  <si>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</si>
  <si>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</si>
  <si>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</si>
  <si>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</si>
  <si>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</si>
  <si>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</si>
  <si>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</si>
  <si>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</si>
  <si>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</si>
  <si>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</si>
  <si>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</si>
  <si>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</si>
  <si>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</si>
  <si>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</si>
  <si>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</si>
  <si>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</si>
  <si>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</si>
  <si>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</si>
  <si>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</si>
  <si>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</si>
  <si>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</si>
  <si>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</si>
  <si>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</si>
  <si>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</si>
  <si>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</si>
  <si>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</si>
  <si>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</si>
  <si>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</si>
  <si>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</si>
  <si>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</si>
  <si>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</si>
  <si>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</si>
  <si>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</si>
  <si>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</si>
  <si>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</si>
  <si>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</si>
  <si>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</si>
  <si>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</si>
  <si>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</si>
  <si>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</si>
  <si>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</si>
  <si>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</si>
  <si>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</si>
  <si>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</si>
  <si>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</si>
  <si>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</si>
  <si>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</si>
  <si>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</si>
  <si>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</si>
  <si>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</si>
  <si>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</si>
  <si>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</si>
  <si>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</si>
  <si>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</si>
  <si>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</si>
  <si>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</si>
  <si>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</si>
  <si>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</si>
  <si>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</si>
  <si>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</si>
  <si>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</si>
  <si>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</si>
  <si>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</si>
  <si>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</si>
  <si>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</si>
  <si>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</si>
  <si>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</si>
  <si>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</si>
  <si>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</si>
  <si>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</si>
  <si>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</si>
  <si>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</si>
  <si>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</si>
  <si>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</si>
  <si>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</si>
  <si>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</si>
  <si>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</si>
  <si>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</si>
  <si>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</si>
  <si>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</si>
  <si>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</si>
  <si>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</si>
  <si>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</si>
  <si>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</si>
  <si>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</si>
  <si>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</si>
  <si>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</si>
  <si>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</si>
  <si>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</si>
  <si>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</si>
  <si>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</si>
  <si>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</si>
  <si>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</si>
  <si>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</si>
  <si>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</si>
  <si>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</si>
  <si>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</si>
  <si>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</si>
  <si>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</si>
  <si>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</si>
  <si>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</si>
  <si>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</si>
  <si>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</si>
  <si>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</si>
  <si>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</si>
  <si>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</si>
  <si>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</si>
  <si>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</si>
  <si>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</si>
  <si>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</si>
  <si>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</si>
  <si>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</si>
  <si>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</si>
  <si>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</si>
  <si>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</si>
  <si>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</si>
  <si>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</si>
  <si>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</si>
  <si>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</si>
  <si>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</si>
  <si>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</si>
  <si>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</si>
  <si>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</si>
  <si>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</si>
  <si>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</si>
  <si>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</si>
  <si>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</si>
  <si>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</si>
  <si>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</si>
  <si>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</si>
  <si>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</si>
  <si>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</si>
  <si>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</si>
  <si>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</si>
  <si>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</si>
  <si>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</si>
  <si>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</si>
  <si>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</si>
  <si>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</si>
  <si>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</si>
  <si>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</si>
  <si>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</si>
  <si>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</si>
  <si>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</si>
  <si>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</si>
  <si>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</si>
  <si>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</si>
  <si>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</si>
  <si>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</si>
  <si>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</si>
  <si>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</si>
  <si>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</si>
  <si>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</si>
  <si>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</si>
  <si>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</si>
  <si>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</si>
  <si>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</si>
  <si>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</si>
  <si>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</si>
  <si>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</si>
  <si>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</si>
  <si>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</si>
  <si>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</si>
  <si>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</si>
  <si>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</si>
  <si>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</si>
  <si>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</si>
  <si>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</si>
  <si>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</si>
  <si>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</si>
  <si>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</si>
  <si>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</si>
  <si>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</si>
  <si>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</si>
  <si>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</si>
  <si>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</si>
  <si>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</si>
  <si>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</si>
  <si>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</si>
  <si>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</si>
  <si>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</si>
  <si>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</si>
  <si>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</si>
  <si>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</si>
  <si>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</si>
  <si>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</si>
  <si>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</si>
  <si>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</si>
  <si>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</si>
  <si>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</si>
  <si>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</si>
  <si>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</si>
  <si>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</si>
  <si>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</si>
  <si>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</si>
  <si>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</si>
  <si>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</si>
  <si>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</si>
  <si>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</si>
  <si>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</si>
  <si>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</si>
  <si>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</si>
  <si>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</si>
  <si>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</si>
  <si>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</si>
  <si>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</si>
  <si>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</si>
  <si>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</si>
  <si>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</si>
  <si>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</si>
  <si>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</si>
  <si>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</si>
  <si>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</si>
  <si>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</si>
  <si>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</si>
  <si>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</si>
  <si>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</si>
  <si>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</si>
  <si>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</si>
  <si>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</si>
  <si>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</si>
  <si>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</si>
  <si>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</si>
  <si>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</si>
  <si>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</si>
  <si>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</si>
  <si>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</si>
  <si>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</si>
  <si>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</si>
  <si>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</si>
  <si>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</si>
  <si>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</si>
  <si>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</si>
  <si>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</si>
  <si>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</si>
  <si>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</si>
  <si>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</si>
  <si>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</si>
  <si>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</si>
  <si>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</si>
  <si>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</si>
  <si>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</si>
  <si>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</si>
  <si>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</si>
  <si>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</si>
  <si>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</si>
  <si>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</si>
  <si>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</si>
  <si>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</si>
  <si>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</si>
  <si>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</si>
  <si>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</si>
  <si>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</si>
  <si>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</si>
  <si>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</si>
  <si>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</si>
  <si>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</si>
  <si>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</si>
  <si>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</si>
  <si>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</si>
  <si>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</si>
  <si>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</si>
  <si>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</si>
  <si>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</si>
  <si>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</si>
  <si>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</si>
  <si>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</si>
  <si>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</si>
  <si>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</si>
  <si>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</si>
  <si>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</si>
  <si>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</si>
  <si>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</si>
  <si>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</si>
  <si>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</si>
  <si>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</si>
  <si>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</si>
  <si>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</si>
  <si>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</si>
  <si>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</si>
  <si>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</si>
  <si>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</si>
  <si>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</si>
  <si>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</si>
  <si>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</si>
  <si>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</si>
  <si>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</si>
  <si>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</si>
  <si>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</si>
  <si>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</si>
  <si>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</si>
  <si>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</si>
  <si>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</si>
  <si>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</si>
  <si>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</si>
  <si>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</si>
  <si>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</si>
  <si>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</si>
  <si>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</si>
  <si>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</si>
  <si>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</si>
  <si>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</si>
  <si>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</si>
  <si>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</si>
  <si>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</si>
  <si>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</si>
  <si>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</si>
  <si>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</si>
  <si>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</si>
  <si>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</si>
  <si>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</si>
  <si>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</si>
  <si>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</si>
  <si>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</si>
  <si>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</si>
  <si>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</si>
  <si>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</si>
  <si>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</si>
  <si>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</si>
  <si>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</si>
  <si>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</si>
  <si>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</si>
  <si>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</si>
  <si>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</si>
  <si>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</si>
  <si>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</si>
  <si>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</si>
  <si>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</si>
  <si>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</si>
  <si>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</si>
  <si>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</si>
  <si>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</si>
  <si>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</si>
  <si>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</si>
  <si>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</si>
  <si>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</si>
  <si>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</si>
  <si>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</si>
  <si>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</si>
  <si>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</si>
  <si>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</si>
  <si>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</si>
  <si>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</si>
  <si>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</si>
  <si>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</si>
  <si>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</si>
  <si>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</si>
  <si>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</si>
  <si>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</si>
  <si>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</si>
  <si>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</si>
  <si>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</si>
  <si>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</si>
  <si>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</si>
  <si>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</si>
  <si>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</si>
  <si>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</si>
  <si>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</si>
  <si>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</si>
  <si>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</si>
  <si>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</si>
  <si>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</si>
  <si>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</si>
  <si>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</si>
  <si>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</si>
  <si>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</si>
  <si>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</si>
  <si>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</si>
  <si>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</si>
  <si>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</si>
  <si>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</si>
  <si>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</si>
  <si>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</si>
  <si>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</si>
  <si>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</si>
  <si>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</si>
  <si>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</si>
  <si>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</si>
  <si>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</si>
  <si>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</si>
  <si>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</si>
  <si>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</si>
  <si>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</si>
  <si>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</si>
  <si>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</si>
  <si>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</si>
  <si>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</si>
  <si>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</si>
  <si>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</si>
  <si>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</si>
  <si>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</si>
  <si>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</si>
  <si>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</si>
  <si>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</si>
  <si>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</si>
  <si>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</si>
  <si>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</si>
  <si>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</si>
  <si>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</si>
  <si>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</si>
  <si>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</si>
  <si>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</si>
  <si>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</si>
  <si>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</si>
  <si>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</si>
  <si>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</si>
  <si>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</si>
  <si>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</si>
  <si>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</si>
  <si>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</si>
  <si>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</si>
  <si>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</si>
  <si>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</si>
  <si>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</si>
  <si>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</si>
  <si>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</si>
  <si>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</si>
  <si>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</si>
  <si>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</si>
  <si>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</si>
  <si>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</si>
  <si>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</si>
  <si>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</si>
  <si>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</si>
  <si>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</si>
  <si>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</si>
  <si>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</si>
  <si>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</si>
  <si>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</si>
  <si>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</si>
  <si>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</si>
  <si>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</si>
  <si>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</si>
  <si>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</si>
  <si>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</si>
  <si>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</si>
  <si>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</si>
  <si>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</si>
  <si>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</si>
  <si>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</si>
  <si>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</si>
  <si>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</si>
  <si>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</si>
  <si>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</si>
  <si>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</si>
  <si>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</si>
  <si>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</si>
  <si>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</si>
  <si>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</si>
  <si>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</si>
  <si>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</si>
  <si>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</si>
  <si>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</si>
  <si>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</si>
  <si>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</si>
  <si>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</si>
  <si>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</si>
  <si>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</si>
  <si>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</si>
  <si>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</si>
  <si>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</si>
  <si>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</si>
  <si>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</si>
  <si>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</si>
  <si>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</si>
  <si>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</si>
  <si>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</si>
  <si>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</si>
  <si>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</si>
  <si>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</si>
  <si>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</si>
  <si>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</si>
  <si>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</si>
  <si>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</si>
  <si>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</si>
  <si>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</si>
  <si>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</si>
  <si>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</si>
  <si>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</si>
  <si>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</si>
  <si>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</si>
  <si>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</si>
  <si>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</si>
  <si>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</si>
  <si>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</si>
  <si>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</si>
  <si>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</si>
  <si>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</si>
  <si>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</si>
  <si>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</si>
  <si>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</si>
  <si>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</si>
  <si>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</si>
  <si>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</si>
  <si>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</si>
  <si>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</si>
  <si>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</si>
  <si>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</si>
  <si>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</si>
  <si>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</si>
  <si>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</si>
  <si>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</si>
  <si>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</si>
  <si>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</si>
  <si>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</si>
  <si>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</si>
  <si>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</si>
  <si>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</si>
  <si>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</si>
  <si>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</si>
  <si>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</si>
  <si>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</si>
  <si>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</si>
  <si>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</si>
  <si>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</si>
  <si>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</si>
  <si>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</si>
  <si>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</si>
  <si>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</si>
  <si>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</si>
  <si>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</si>
  <si>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</si>
  <si>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</si>
  <si>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</si>
  <si>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</si>
  <si>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</si>
  <si>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</si>
  <si>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</si>
  <si>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</si>
  <si>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</si>
  <si>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</si>
  <si>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</si>
  <si>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</si>
  <si>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</si>
  <si>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</si>
  <si>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</si>
  <si>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</si>
  <si>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</si>
  <si>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</si>
  <si>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</si>
  <si>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</si>
  <si>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</si>
  <si>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</si>
  <si>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</si>
  <si>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</si>
  <si>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</si>
  <si>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</si>
  <si>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</si>
  <si>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</si>
  <si>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</si>
  <si>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</si>
  <si>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</si>
  <si>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</si>
  <si>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</si>
  <si>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</si>
  <si>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</si>
  <si>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</si>
  <si>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</si>
  <si>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</si>
  <si>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</si>
  <si>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</si>
  <si>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</si>
  <si>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</si>
  <si>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</si>
  <si>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</si>
  <si>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</si>
  <si>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</si>
  <si>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</si>
  <si>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</si>
  <si>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</si>
  <si>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</si>
  <si>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</si>
  <si>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</si>
  <si>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</si>
  <si>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</si>
  <si>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</si>
  <si>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</si>
  <si>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</si>
  <si>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</si>
  <si>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</si>
  <si>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</si>
  <si>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</si>
  <si>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</si>
  <si>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</si>
  <si>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</si>
  <si>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</si>
  <si>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</si>
  <si>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</si>
  <si>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</si>
  <si>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</si>
  <si>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</si>
  <si>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</si>
  <si>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</si>
  <si>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</si>
  <si>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</si>
  <si>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</si>
  <si>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</si>
  <si>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</si>
  <si>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</si>
  <si>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</si>
  <si>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</si>
  <si>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</si>
  <si>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</si>
  <si>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</si>
  <si>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</si>
  <si>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</si>
  <si>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</si>
  <si>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</si>
  <si>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</si>
  <si>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</si>
  <si>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</si>
  <si>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</si>
  <si>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</si>
  <si>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</si>
  <si>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</si>
  <si>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</si>
  <si>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</si>
  <si>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</si>
  <si>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</si>
  <si>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</si>
  <si>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</si>
  <si>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</si>
  <si>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</si>
  <si>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</si>
  <si>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</si>
  <si>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</si>
  <si>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</si>
  <si>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</si>
  <si>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</si>
  <si>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</si>
  <si>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</si>
  <si>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</si>
  <si>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</si>
  <si>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</si>
  <si>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</si>
  <si>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</si>
  <si>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</si>
  <si>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</si>
  <si>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</si>
  <si>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</si>
  <si>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</si>
  <si>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</si>
  <si>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</si>
  <si>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</si>
  <si>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</si>
  <si>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</si>
  <si>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</si>
  <si>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</si>
  <si>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</si>
  <si>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</si>
  <si>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</si>
  <si>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</si>
  <si>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</si>
  <si>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</si>
  <si>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</si>
  <si>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</si>
  <si>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</si>
  <si>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</si>
  <si>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</si>
  <si>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</si>
  <si>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</si>
  <si>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</si>
  <si>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</si>
  <si>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</si>
  <si>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</si>
  <si>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</si>
  <si>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</si>
  <si>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</si>
  <si>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</si>
  <si>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</si>
  <si>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</si>
  <si>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</si>
  <si>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</si>
  <si>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</si>
  <si>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</si>
  <si>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</si>
  <si>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</si>
  <si>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</si>
  <si>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</si>
  <si>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</si>
  <si>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</si>
  <si>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</si>
  <si>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</si>
  <si>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</si>
  <si>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</si>
  <si>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</si>
  <si>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</si>
  <si>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</si>
  <si>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</si>
  <si>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</si>
  <si>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</si>
  <si>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</si>
  <si>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</si>
  <si>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</si>
  <si>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</si>
  <si>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</si>
  <si>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</si>
  <si>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</si>
  <si>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</si>
  <si>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</si>
  <si>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</si>
  <si>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</si>
  <si>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</si>
  <si>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</si>
  <si>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</si>
  <si>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</si>
  <si>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</si>
  <si>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</si>
  <si>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</si>
  <si>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</si>
  <si>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</si>
  <si>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</si>
  <si>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</si>
  <si>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</si>
  <si>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</si>
  <si>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</si>
  <si>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</si>
  <si>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</si>
  <si>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</si>
  <si>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</si>
  <si>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</si>
  <si>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</si>
  <si>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</si>
  <si>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</si>
  <si>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</si>
  <si>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</si>
  <si>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</si>
  <si>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</si>
  <si>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</si>
  <si>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</si>
  <si>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</si>
  <si>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</si>
  <si>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</si>
  <si>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</si>
  <si>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</si>
  <si>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</si>
  <si>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</si>
  <si>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</si>
  <si>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</si>
  <si>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</si>
  <si>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</si>
  <si>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</si>
  <si>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</si>
  <si>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</si>
  <si>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</si>
  <si>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</si>
  <si>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</si>
  <si>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</si>
  <si>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</si>
  <si>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</si>
  <si>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</si>
  <si>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</si>
  <si>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</si>
  <si>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</si>
  <si>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</si>
  <si>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</si>
  <si>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</si>
  <si>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</si>
  <si>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</si>
  <si>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</si>
  <si>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</si>
  <si>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</si>
  <si>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</si>
  <si>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</si>
  <si>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</si>
  <si>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</si>
  <si>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</si>
  <si>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</si>
  <si>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</si>
  <si>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</si>
  <si>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</si>
  <si>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</si>
  <si>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</si>
  <si>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</si>
  <si>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</si>
  <si>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</si>
  <si>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</si>
  <si>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</si>
  <si>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</si>
  <si>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</si>
  <si>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</si>
  <si>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</si>
  <si>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</si>
  <si>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</si>
  <si>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</si>
  <si>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</si>
  <si>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</si>
  <si>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</si>
  <si>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</si>
  <si>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</si>
  <si>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</si>
  <si>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</si>
  <si>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</si>
  <si>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</si>
  <si>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</si>
  <si>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</si>
  <si>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</si>
  <si>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</si>
  <si>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</si>
  <si>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</si>
  <si>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</si>
  <si>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</si>
  <si>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</si>
  <si>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</si>
  <si>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</si>
  <si>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</si>
  <si>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</si>
  <si>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</si>
  <si>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</si>
  <si>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</si>
  <si>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</si>
  <si>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</si>
  <si>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</si>
  <si>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</si>
  <si>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</si>
  <si>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</si>
  <si>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</si>
  <si>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</si>
  <si>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</si>
  <si>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</si>
  <si>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</si>
  <si>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</si>
  <si>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</si>
  <si>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</si>
  <si>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</si>
  <si>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</si>
  <si>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</si>
  <si>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</si>
  <si>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</si>
  <si>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</si>
  <si>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</si>
  <si>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</si>
  <si>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</si>
  <si>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</si>
  <si>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</si>
  <si>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</si>
  <si>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</si>
  <si>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</si>
  <si>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</si>
  <si>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</si>
  <si>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</si>
  <si>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</si>
  <si>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</si>
  <si>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</si>
  <si>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</si>
  <si>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</si>
  <si>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</si>
  <si>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</si>
  <si>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</si>
  <si>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</si>
  <si>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</si>
  <si>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</si>
  <si>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</si>
  <si>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</si>
  <si>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</si>
  <si>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</si>
  <si>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</si>
  <si>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</si>
  <si>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</si>
  <si>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</si>
  <si>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</si>
  <si>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</si>
  <si>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</si>
  <si>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</si>
  <si>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</si>
  <si>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</si>
  <si>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</si>
  <si>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</si>
  <si>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</si>
  <si>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</si>
  <si>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</si>
  <si>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</si>
  <si>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</si>
  <si>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</si>
  <si>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</si>
  <si>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</si>
  <si>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</si>
  <si>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</si>
  <si>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</si>
  <si>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</si>
  <si>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</si>
  <si>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</si>
  <si>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</si>
  <si>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</si>
  <si>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</si>
  <si>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</si>
  <si>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</si>
  <si>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</si>
  <si>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</si>
  <si>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</si>
  <si>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</si>
  <si>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</si>
  <si>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</si>
  <si>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</si>
  <si>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</si>
  <si>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</si>
  <si>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</si>
  <si>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</si>
  <si>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</si>
  <si>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</si>
  <si>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</si>
  <si>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</si>
  <si>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</si>
  <si>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</si>
  <si>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</si>
  <si>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</si>
  <si>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</si>
  <si>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</si>
  <si>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</si>
  <si>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</si>
  <si>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</si>
  <si>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</si>
  <si>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</si>
  <si>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</si>
  <si>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</si>
  <si>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</si>
  <si>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</si>
  <si>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</si>
  <si>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</si>
  <si>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</si>
  <si>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</si>
  <si>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</si>
  <si>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</si>
  <si>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</si>
  <si>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</si>
  <si>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</si>
  <si>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</si>
  <si>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</si>
  <si>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</si>
  <si>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</si>
  <si>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</si>
  <si>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</si>
  <si>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</si>
  <si>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</si>
  <si>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</si>
  <si>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</si>
  <si>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</si>
  <si>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</si>
  <si>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</si>
  <si>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</si>
  <si>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</si>
  <si>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</si>
  <si>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</si>
  <si>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</si>
  <si>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</si>
  <si>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</si>
  <si>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</si>
  <si>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</si>
  <si>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</si>
  <si>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</si>
  <si>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</si>
  <si>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</si>
  <si>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</si>
  <si>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</si>
  <si>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</si>
  <si>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</si>
  <si>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</si>
  <si>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</si>
  <si>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</si>
  <si>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</si>
  <si>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</si>
  <si>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</si>
  <si>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</si>
  <si>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</si>
  <si>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</si>
  <si>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</si>
  <si>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</si>
  <si>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</si>
  <si>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</si>
  <si>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</si>
  <si>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</si>
  <si>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</si>
  <si>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</si>
  <si>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</si>
  <si>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</si>
  <si>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</si>
  <si>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</si>
  <si>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</si>
  <si>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</si>
  <si>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</si>
  <si>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</si>
  <si>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</si>
  <si>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</si>
  <si>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</si>
  <si>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</si>
  <si>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</si>
  <si>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</si>
  <si>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</si>
  <si>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</si>
  <si>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</si>
  <si>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</si>
  <si>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</si>
  <si>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</si>
  <si>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</si>
  <si>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</si>
  <si>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</si>
  <si>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</si>
  <si>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</si>
  <si>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</si>
  <si>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</si>
  <si>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</si>
  <si>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</si>
  <si>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</si>
  <si>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</si>
  <si>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</si>
  <si>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</si>
  <si>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</si>
  <si>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</si>
  <si>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</si>
  <si>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</si>
  <si>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</si>
  <si>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</si>
  <si>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</si>
  <si>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</si>
  <si>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</si>
  <si>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</si>
  <si>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</si>
  <si>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</si>
  <si>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</si>
  <si>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</si>
  <si>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</si>
  <si>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</si>
  <si>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</si>
  <si>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</si>
  <si>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</si>
  <si>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</si>
  <si>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</si>
  <si>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</si>
  <si>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</si>
  <si>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</si>
  <si>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</si>
  <si>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</si>
  <si>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</si>
  <si>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</si>
  <si>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</si>
  <si>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</si>
  <si>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</si>
  <si>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</si>
  <si>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</si>
  <si>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</si>
  <si>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</si>
  <si>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</si>
  <si>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</si>
  <si>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</si>
  <si>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</si>
  <si>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</si>
  <si>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</si>
  <si>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</si>
  <si>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</si>
  <si>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</si>
  <si>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</si>
  <si>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</si>
  <si>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</si>
  <si>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</si>
  <si>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</si>
  <si>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</si>
  <si>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</si>
  <si>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</si>
  <si>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</si>
  <si>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</si>
  <si>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</si>
  <si>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</si>
  <si>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</si>
  <si>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</si>
  <si>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</si>
  <si>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</si>
  <si>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</si>
  <si>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</si>
  <si>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</si>
  <si>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</si>
  <si>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</si>
  <si>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</si>
  <si>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</si>
  <si>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</si>
  <si>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</si>
  <si>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</si>
  <si>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</si>
  <si>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</si>
  <si>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</si>
  <si>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</si>
  <si>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</si>
  <si>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</si>
  <si>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</si>
  <si>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</si>
  <si>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</si>
  <si>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</si>
  <si>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</si>
  <si>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</si>
  <si>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</si>
  <si>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</si>
  <si>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</si>
  <si>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</si>
  <si>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</si>
  <si>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</si>
  <si>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</si>
  <si>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</si>
  <si>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</si>
  <si>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</si>
  <si>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</si>
  <si>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</si>
  <si>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</si>
  <si>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</si>
  <si>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</si>
  <si>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</si>
  <si>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</si>
  <si>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</si>
  <si>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</si>
  <si>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</si>
  <si>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</si>
  <si>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</si>
  <si>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</si>
  <si>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</si>
  <si>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</si>
  <si>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</si>
  <si>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</si>
  <si>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</si>
  <si>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</si>
  <si>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</si>
  <si>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</si>
  <si>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</si>
  <si>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</si>
  <si>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</si>
  <si>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</si>
  <si>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</si>
  <si>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</si>
  <si>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</si>
  <si>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</si>
  <si>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</si>
  <si>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</si>
  <si>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</si>
  <si>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</si>
  <si>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</si>
  <si>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</si>
  <si>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</si>
  <si>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</si>
  <si>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</si>
  <si>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</si>
  <si>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</si>
  <si>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</si>
  <si>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</si>
  <si>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</si>
  <si>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</si>
  <si>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</si>
  <si>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</si>
  <si>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</si>
  <si>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</si>
  <si>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</si>
  <si>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</si>
  <si>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</si>
  <si>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</si>
  <si>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</si>
  <si>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</si>
  <si>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</si>
  <si>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</si>
  <si>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</si>
  <si>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</si>
  <si>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</si>
  <si>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</si>
  <si>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</si>
  <si>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</si>
  <si>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</si>
  <si>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</si>
  <si>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</si>
  <si>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</si>
  <si>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</si>
  <si>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</si>
  <si>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</si>
  <si>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</si>
  <si>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</si>
  <si>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</si>
  <si>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</si>
  <si>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</si>
  <si>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</si>
  <si>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</si>
  <si>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</si>
  <si>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</si>
  <si>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</si>
  <si>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</si>
  <si>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</si>
  <si>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</si>
  <si>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</si>
  <si>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</si>
  <si>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</si>
  <si>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</si>
  <si>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</si>
  <si>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</si>
  <si>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</si>
  <si>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</si>
  <si>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</si>
  <si>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</si>
  <si>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</si>
  <si>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</si>
  <si>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</si>
  <si>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</si>
  <si>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</si>
  <si>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</si>
  <si>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</si>
  <si>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</si>
  <si>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</si>
  <si>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</si>
  <si>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</si>
  <si>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</si>
  <si>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</si>
  <si>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</si>
  <si>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</si>
  <si>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</si>
  <si>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</si>
  <si>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</si>
  <si>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</si>
  <si>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</si>
  <si>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</si>
  <si>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</si>
  <si>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</si>
  <si>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</si>
  <si>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</si>
  <si>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</si>
  <si>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</si>
  <si>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</si>
  <si>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</si>
  <si>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</si>
  <si>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</si>
  <si>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</si>
  <si>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</si>
  <si>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</si>
  <si>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</si>
  <si>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</si>
  <si>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</si>
  <si>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</si>
  <si>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</si>
  <si>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</si>
  <si>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</si>
  <si>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</si>
  <si>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</si>
  <si>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</si>
  <si>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</si>
  <si>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</si>
  <si>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</si>
  <si>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</si>
  <si>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</si>
  <si>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</si>
  <si>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</si>
  <si>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</si>
  <si>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</si>
  <si>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</si>
  <si>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</si>
  <si>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</si>
  <si>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</si>
  <si>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</si>
  <si>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</si>
  <si>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</si>
  <si>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</si>
  <si>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</si>
  <si>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</si>
  <si>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</si>
  <si>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</si>
  <si>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</si>
  <si>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</si>
  <si>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</si>
  <si>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</si>
  <si>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</si>
  <si>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</si>
  <si>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</si>
  <si>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</si>
  <si>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</si>
  <si>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</si>
  <si>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</si>
  <si>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</si>
  <si>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</si>
  <si>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</si>
  <si>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</si>
  <si>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</si>
  <si>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</si>
  <si>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</si>
  <si>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</si>
  <si>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</si>
  <si>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</si>
  <si>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</si>
  <si>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</si>
  <si>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</si>
  <si>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</si>
  <si>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</si>
  <si>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</si>
  <si>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</si>
  <si>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</si>
  <si>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</si>
  <si>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</si>
  <si>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</si>
  <si>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</si>
  <si>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</si>
  <si>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</si>
  <si>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</si>
  <si>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</si>
  <si>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</si>
  <si>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</si>
  <si>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</si>
  <si>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</si>
  <si>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</si>
  <si>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</si>
  <si>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</si>
  <si>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</si>
  <si>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</si>
  <si>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</si>
  <si>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</si>
  <si>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</si>
  <si>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</si>
  <si>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</si>
  <si>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</si>
  <si>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</si>
  <si>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</si>
  <si>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</si>
  <si>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</si>
  <si>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</si>
  <si>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</si>
  <si>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</si>
  <si>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</si>
  <si>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</si>
  <si>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</si>
  <si>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</si>
  <si>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</si>
  <si>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</si>
  <si>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</si>
  <si>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</si>
  <si>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</si>
  <si>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</si>
  <si>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</si>
  <si>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</si>
  <si>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</si>
  <si>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</si>
  <si>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</si>
  <si>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</si>
  <si>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</si>
  <si>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</si>
  <si>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</si>
  <si>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</si>
  <si>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</si>
  <si>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</si>
  <si>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</si>
  <si>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</si>
  <si>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</si>
  <si>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</si>
  <si>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</si>
  <si>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</si>
  <si>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</si>
  <si>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</si>
  <si>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</si>
  <si>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</si>
  <si>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</si>
  <si>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</si>
  <si>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</si>
  <si>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</si>
  <si>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</si>
  <si>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</si>
  <si>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</si>
  <si>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</si>
  <si>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</si>
  <si>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</si>
  <si>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</si>
  <si>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</si>
  <si>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</si>
  <si>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</si>
  <si>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</si>
  <si>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</si>
  <si>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</si>
  <si>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</si>
  <si>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</si>
  <si>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</si>
  <si>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</si>
  <si>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</si>
  <si>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</si>
  <si>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</si>
  <si>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</si>
  <si>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</si>
  <si>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</si>
  <si>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</si>
  <si>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</si>
  <si>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</si>
  <si>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</si>
  <si>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</si>
  <si>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</si>
  <si>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</si>
  <si>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</si>
  <si>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</si>
  <si>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</si>
  <si>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</si>
  <si>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</si>
  <si>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</si>
  <si>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</si>
  <si>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</si>
  <si>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</si>
  <si>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</si>
  <si>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</si>
  <si>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</si>
  <si>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</si>
  <si>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</si>
  <si>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</si>
  <si>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</si>
  <si>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</si>
  <si>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</si>
  <si>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</si>
  <si>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</si>
  <si>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</si>
  <si>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</si>
  <si>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</si>
  <si>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</si>
  <si>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</si>
  <si>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</si>
  <si>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</si>
  <si>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</si>
  <si>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</si>
  <si>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</si>
  <si>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</si>
  <si>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</si>
  <si>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</si>
  <si>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</si>
  <si>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</si>
  <si>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</si>
  <si>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</si>
  <si>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</si>
  <si>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</si>
  <si>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</si>
  <si>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</si>
  <si>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</si>
  <si>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</si>
  <si>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</si>
  <si>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</si>
  <si>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</si>
  <si>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</si>
  <si>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</si>
  <si>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</si>
  <si>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</si>
  <si>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</si>
  <si>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</si>
  <si>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</si>
  <si>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</si>
  <si>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</si>
  <si>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</si>
  <si>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</si>
  <si>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</si>
  <si>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</si>
  <si>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</si>
  <si>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</si>
  <si>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</si>
  <si>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</si>
  <si>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</si>
  <si>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</si>
  <si>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</si>
  <si>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</si>
  <si>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</si>
  <si>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</si>
  <si>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</si>
  <si>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</si>
  <si>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</si>
  <si>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</si>
  <si>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</si>
  <si>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</si>
  <si>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</si>
  <si>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</si>
  <si>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</si>
  <si>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</si>
  <si>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</si>
  <si>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</si>
  <si>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</si>
  <si>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</si>
  <si>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</si>
  <si>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</si>
  <si>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</si>
  <si>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</si>
  <si>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</si>
  <si>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</si>
  <si>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</si>
  <si>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</si>
  <si>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</si>
  <si>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</si>
  <si>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</si>
  <si>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</si>
  <si>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</si>
  <si>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</si>
  <si>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</si>
  <si>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</si>
  <si>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</si>
  <si>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</si>
  <si>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</si>
  <si>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</si>
  <si>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</si>
  <si>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</si>
  <si>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</si>
  <si>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</si>
  <si>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</si>
  <si>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</si>
  <si>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</si>
  <si>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</si>
  <si>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</si>
  <si>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</si>
  <si>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</si>
  <si>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</si>
  <si>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</si>
  <si>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</si>
  <si>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</si>
  <si>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</si>
  <si>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</si>
  <si>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</si>
  <si>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</si>
  <si>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</si>
  <si>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</si>
  <si>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</si>
  <si>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</si>
  <si>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</si>
  <si>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</si>
  <si>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</si>
  <si>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</si>
  <si>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</si>
  <si>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</si>
  <si>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</si>
  <si>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</si>
  <si>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</si>
  <si>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</si>
  <si>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</si>
  <si>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</si>
  <si>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</si>
  <si>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</si>
  <si>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</si>
  <si>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</si>
  <si>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</si>
  <si>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</si>
  <si>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</si>
  <si>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</si>
  <si>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</si>
  <si>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</si>
  <si>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</si>
  <si>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</si>
  <si>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</si>
  <si>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</si>
  <si>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</si>
  <si>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</si>
  <si>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</si>
  <si>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</si>
  <si>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</si>
  <si>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</si>
  <si>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</si>
  <si>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</si>
  <si>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</si>
  <si>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</si>
  <si>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</si>
  <si>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</si>
  <si>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</si>
  <si>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</si>
  <si>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</si>
  <si>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</si>
  <si>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</si>
  <si>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</si>
  <si>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</si>
  <si>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</si>
  <si>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</si>
  <si>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</si>
  <si>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</si>
  <si>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</si>
  <si>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</si>
  <si>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</si>
  <si>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</si>
  <si>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</si>
  <si>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</si>
  <si>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</si>
  <si>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</si>
  <si>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</si>
  <si>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</si>
  <si>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</si>
  <si>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</si>
  <si>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</si>
  <si>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</si>
  <si>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</si>
  <si>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</si>
  <si>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</si>
  <si>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</si>
  <si>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</si>
  <si>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</si>
  <si>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</si>
  <si>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</si>
  <si>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</si>
  <si>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</si>
  <si>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</si>
  <si>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</si>
  <si>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</si>
  <si>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</si>
  <si>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</si>
  <si>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</si>
  <si>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</si>
  <si>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</si>
  <si>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</si>
  <si>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</si>
  <si>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</si>
  <si>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</si>
  <si>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</si>
  <si>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</si>
  <si>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</si>
  <si>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</si>
  <si>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</si>
  <si>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</si>
  <si>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</si>
  <si>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</si>
  <si>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</si>
  <si>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</si>
  <si>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</si>
  <si>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</si>
  <si>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</si>
  <si>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</si>
  <si>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</si>
  <si>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</si>
  <si>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</si>
  <si>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</si>
  <si>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</si>
  <si>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</si>
  <si>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</si>
  <si>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</si>
  <si>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</si>
  <si>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</si>
  <si>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</si>
  <si>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</si>
  <si>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</si>
  <si>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</si>
  <si>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</si>
  <si>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</si>
  <si>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</si>
  <si>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</si>
  <si>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</si>
  <si>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</si>
  <si>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</si>
  <si>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</si>
  <si>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</si>
  <si>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</si>
  <si>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</si>
  <si>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</si>
  <si>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</si>
  <si>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</si>
  <si>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</si>
  <si>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</si>
  <si>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</si>
  <si>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</si>
  <si>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</si>
  <si>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</si>
  <si>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</si>
  <si>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</si>
  <si>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</si>
  <si>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</si>
  <si>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</si>
  <si>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</si>
  <si>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</si>
  <si>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</si>
  <si>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</si>
  <si>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</si>
  <si>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</si>
  <si>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</si>
  <si>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</si>
  <si>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</si>
  <si>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</si>
  <si>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</si>
  <si>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</si>
  <si>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</si>
  <si>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</si>
  <si>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</si>
  <si>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</si>
  <si>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</si>
  <si>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</si>
  <si>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</si>
  <si>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</si>
  <si>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</si>
  <si>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</si>
  <si>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</si>
  <si>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</si>
  <si>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</si>
  <si>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</si>
  <si>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</si>
  <si>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</si>
  <si>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</si>
  <si>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</si>
  <si>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</si>
  <si>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</si>
  <si>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</si>
  <si>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</si>
  <si>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</si>
  <si>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</si>
  <si>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</si>
  <si>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</si>
  <si>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</si>
  <si>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</si>
  <si>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</si>
  <si>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</si>
  <si>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</si>
  <si>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</si>
  <si>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</si>
  <si>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</si>
  <si>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</si>
  <si>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</si>
  <si>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</si>
  <si>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</si>
  <si>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</si>
  <si>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</si>
  <si>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</si>
  <si>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</si>
  <si>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</si>
  <si>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</si>
  <si>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</si>
  <si>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</si>
  <si>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</si>
  <si>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</si>
  <si>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</si>
  <si>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</si>
  <si>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</si>
  <si>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</si>
  <si>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</si>
  <si>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</si>
  <si>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</si>
  <si>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</si>
  <si>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</si>
  <si>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</si>
  <si>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</si>
  <si>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</si>
  <si>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</si>
  <si>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</si>
  <si>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</si>
  <si>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</si>
  <si>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</si>
  <si>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</si>
  <si>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</si>
  <si>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</si>
  <si>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</si>
  <si>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</si>
  <si>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</si>
  <si>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</si>
  <si>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</si>
  <si>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</si>
  <si>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</si>
  <si>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</si>
  <si>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</si>
  <si>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</si>
  <si>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</si>
  <si>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</si>
  <si>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</si>
  <si>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</si>
  <si>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</si>
  <si>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</si>
  <si>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</si>
  <si>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</si>
  <si>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</si>
  <si>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</si>
  <si>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</si>
  <si>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</si>
  <si>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</si>
  <si>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</si>
  <si>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</si>
  <si>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</si>
  <si>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</si>
  <si>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</si>
  <si>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</si>
  <si>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</si>
  <si>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</si>
  <si>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</si>
  <si>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</si>
  <si>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</si>
  <si>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</si>
  <si>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</si>
  <si>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</si>
  <si>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</si>
  <si>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</si>
  <si>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</si>
  <si>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</si>
  <si>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</si>
  <si>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</si>
  <si>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</si>
  <si>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</si>
  <si>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</si>
  <si>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</si>
  <si>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</si>
  <si>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</si>
  <si>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</si>
  <si>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</si>
  <si>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</si>
  <si>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</si>
  <si>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</si>
  <si>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</si>
  <si>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</si>
  <si>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</si>
  <si>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</si>
  <si>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</si>
  <si>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</si>
  <si>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</si>
  <si>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</si>
  <si>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</si>
  <si>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</si>
  <si>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</si>
  <si>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</si>
  <si>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</si>
  <si>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</si>
  <si>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</si>
  <si>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</si>
  <si>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</si>
  <si>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</si>
  <si>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</si>
  <si>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</si>
  <si>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</si>
  <si>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</si>
  <si>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</si>
  <si>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</si>
  <si>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</si>
  <si>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</si>
  <si>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</si>
  <si>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</si>
  <si>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</si>
  <si>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</si>
  <si>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</si>
  <si>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</si>
  <si>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</si>
  <si>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</si>
  <si>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</si>
  <si>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</si>
  <si>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</si>
  <si>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</si>
  <si>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</si>
  <si>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</si>
  <si>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</si>
  <si>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</si>
  <si>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</si>
  <si>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</si>
  <si>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</si>
  <si>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</si>
  <si>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</si>
  <si>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</si>
  <si>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</si>
  <si>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</si>
  <si>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</si>
  <si>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</si>
  <si>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</si>
  <si>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</si>
  <si>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</si>
  <si>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</si>
  <si>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</si>
  <si>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</si>
  <si>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</si>
  <si>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</si>
  <si>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</si>
  <si>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</si>
  <si>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</si>
  <si>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</si>
  <si>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</si>
  <si>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</si>
  <si>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</si>
  <si>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</si>
  <si>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</si>
  <si>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</si>
  <si>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</si>
  <si>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</si>
  <si>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</si>
  <si>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</si>
  <si>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</si>
  <si>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</si>
  <si>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</si>
  <si>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</si>
  <si>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</si>
  <si>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</si>
  <si>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</si>
  <si>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</si>
  <si>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</si>
  <si>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</si>
  <si>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</si>
  <si>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</si>
  <si>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</si>
  <si>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</si>
  <si>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</si>
  <si>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</si>
  <si>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</si>
  <si>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</si>
  <si>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</si>
  <si>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</si>
  <si>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</si>
  <si>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</si>
  <si>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</si>
  <si>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</si>
  <si>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</si>
  <si>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</si>
  <si>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</si>
  <si>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</si>
  <si>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</si>
  <si>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</si>
  <si>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</si>
  <si>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</si>
  <si>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</si>
  <si>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</si>
  <si>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</si>
  <si>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</si>
  <si>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</si>
  <si>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</si>
  <si>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</si>
  <si>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</si>
  <si>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</si>
  <si>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</si>
  <si>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</si>
  <si>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</si>
  <si>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</si>
  <si>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</si>
  <si>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</si>
  <si>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</si>
  <si>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</si>
  <si>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</si>
  <si>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</si>
  <si>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</si>
  <si>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</si>
  <si>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</si>
  <si>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</si>
  <si>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</si>
  <si>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</si>
  <si>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</si>
  <si>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</si>
  <si>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</si>
  <si>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</si>
  <si>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</si>
  <si>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</si>
  <si>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</si>
  <si>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</si>
  <si>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</si>
  <si>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</si>
  <si>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</si>
  <si>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</si>
  <si>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</si>
  <si>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</si>
  <si>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</si>
  <si>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</si>
  <si>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</si>
  <si>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</si>
  <si>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</si>
  <si>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</si>
  <si>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</si>
  <si>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</si>
  <si>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</si>
  <si>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</si>
  <si>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</si>
  <si>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</si>
  <si>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</si>
  <si>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</si>
  <si>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</si>
  <si>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</si>
  <si>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</si>
  <si>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</si>
  <si>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</si>
  <si>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</si>
  <si>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</si>
  <si>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</si>
  <si>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</si>
  <si>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</si>
  <si>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</si>
  <si>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</si>
  <si>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</si>
  <si>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</si>
  <si>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</si>
  <si>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</si>
  <si>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</si>
  <si>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</si>
  <si>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</si>
  <si>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</si>
  <si>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</si>
  <si>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</si>
  <si>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</si>
  <si>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</si>
  <si>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</si>
  <si>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</si>
  <si>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</si>
  <si>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</si>
  <si>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</si>
  <si>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</si>
  <si>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</si>
  <si>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</si>
  <si>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</si>
  <si>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</si>
  <si>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</si>
  <si>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</si>
  <si>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</si>
  <si>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</si>
  <si>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</si>
  <si>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</si>
  <si>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</si>
  <si>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</si>
  <si>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</si>
  <si>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</si>
  <si>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</si>
  <si>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</si>
  <si>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</si>
  <si>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</si>
  <si>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</si>
  <si>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</si>
  <si>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</si>
  <si>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</si>
  <si>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</si>
  <si>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</si>
  <si>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</si>
  <si>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</si>
  <si>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</si>
  <si>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</si>
  <si>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</si>
  <si>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</si>
  <si>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</si>
  <si>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</si>
  <si>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</si>
  <si>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</si>
  <si>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</si>
  <si>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</si>
  <si>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</si>
  <si>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</si>
  <si>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</si>
  <si>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</si>
  <si>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</si>
  <si>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</si>
  <si>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</si>
  <si>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</si>
  <si>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</si>
  <si>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</si>
  <si>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</si>
  <si>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</si>
  <si>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</si>
  <si>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</si>
  <si>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</si>
  <si>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</si>
  <si>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</si>
  <si>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</si>
  <si>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</si>
  <si>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</si>
  <si>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</si>
  <si>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</si>
  <si>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</si>
  <si>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</si>
  <si>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</si>
  <si>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</si>
  <si>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</si>
  <si>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</si>
  <si>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</si>
  <si>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</si>
  <si>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</si>
  <si>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</si>
  <si>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</si>
  <si>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</si>
  <si>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</si>
  <si>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</si>
  <si>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</si>
  <si>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</si>
  <si>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</si>
  <si>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</si>
  <si>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</si>
  <si>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</si>
  <si>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</si>
  <si>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</si>
  <si>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</si>
  <si>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</si>
  <si>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</si>
  <si>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</si>
  <si>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</si>
  <si>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</si>
  <si>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</si>
  <si>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</si>
  <si>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</si>
  <si>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</si>
  <si>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</si>
  <si>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</si>
  <si>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</si>
  <si>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</si>
  <si>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</si>
  <si>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</si>
  <si>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</si>
  <si>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</si>
  <si>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</si>
  <si>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</si>
  <si>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</si>
  <si>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</si>
  <si>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</si>
  <si>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</si>
  <si>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</si>
  <si>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</si>
  <si>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</si>
  <si>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</si>
  <si>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</si>
  <si>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</si>
  <si>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</si>
  <si>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</si>
  <si>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</si>
  <si>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</si>
  <si>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</si>
  <si>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</si>
  <si>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</si>
  <si>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</si>
  <si>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</si>
  <si>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</si>
  <si>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</si>
  <si>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</si>
  <si>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</si>
  <si>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</si>
  <si>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</si>
  <si>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</si>
  <si>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</si>
  <si>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</si>
  <si>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</si>
  <si>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</si>
  <si>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</si>
  <si>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</si>
  <si>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</si>
  <si>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</si>
  <si>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</si>
  <si>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</si>
  <si>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</si>
  <si>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</si>
  <si>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</si>
  <si>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</si>
  <si>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</si>
  <si>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</si>
  <si>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</si>
  <si>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</si>
  <si>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</si>
  <si>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</si>
  <si>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</si>
  <si>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</si>
  <si>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</si>
  <si>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</si>
  <si>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</si>
  <si>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</si>
  <si>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</si>
  <si>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</si>
  <si>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</si>
  <si>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</si>
  <si>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</si>
  <si>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</si>
  <si>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</si>
  <si>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</si>
  <si>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</si>
  <si>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</si>
  <si>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</si>
  <si>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</si>
  <si>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</si>
  <si>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</si>
  <si>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</si>
  <si>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</si>
  <si>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</si>
  <si>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</si>
  <si>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</si>
  <si>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</si>
  <si>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</si>
  <si>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</si>
  <si>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</si>
  <si>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</si>
  <si>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</si>
  <si>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</si>
  <si>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</si>
  <si>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</si>
  <si>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</si>
  <si>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</si>
  <si>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</si>
  <si>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</si>
  <si>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</si>
  <si>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</si>
  <si>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</si>
  <si>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</si>
  <si>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</si>
  <si>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</si>
  <si>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</si>
  <si>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</si>
  <si>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</si>
  <si>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</si>
  <si>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</si>
  <si>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</si>
  <si>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</si>
  <si>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</si>
  <si>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</si>
  <si>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</si>
  <si>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</si>
  <si>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</si>
  <si>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</si>
  <si>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</si>
  <si>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</si>
  <si>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</si>
  <si>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</si>
  <si>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</si>
  <si>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</si>
  <si>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</si>
  <si>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</si>
  <si>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</si>
  <si>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</si>
  <si>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</si>
  <si>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</si>
  <si>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</si>
  <si>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</si>
  <si>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</si>
  <si>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</si>
  <si>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</si>
  <si>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</si>
  <si>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</si>
  <si>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</si>
  <si>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</si>
  <si>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</si>
  <si>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</si>
  <si>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</si>
  <si>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</si>
  <si>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</si>
  <si>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</si>
  <si>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</si>
  <si>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</si>
  <si>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</si>
  <si>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</si>
  <si>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</si>
  <si>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</si>
  <si>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</si>
  <si>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</si>
  <si>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</si>
  <si>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</si>
  <si>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</si>
  <si>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</si>
  <si>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</si>
  <si>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</si>
  <si>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</si>
  <si>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</si>
  <si>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</si>
  <si>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</si>
  <si>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</si>
  <si>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</si>
  <si>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</si>
  <si>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</si>
  <si>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</si>
  <si>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</si>
  <si>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</si>
  <si>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</si>
  <si>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</si>
  <si>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</si>
  <si>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</si>
  <si>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</si>
  <si>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</si>
  <si>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</si>
  <si>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</si>
  <si>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</si>
  <si>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</si>
  <si>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</si>
  <si>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</si>
  <si>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</si>
  <si>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</si>
  <si>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</si>
  <si>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</si>
  <si>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</si>
  <si>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</si>
  <si>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</si>
  <si>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</si>
  <si>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</si>
  <si>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</si>
  <si>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</si>
  <si>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</si>
  <si>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</si>
  <si>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</si>
  <si>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</si>
  <si>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</si>
  <si>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</si>
  <si>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</si>
  <si>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</si>
  <si>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</si>
  <si>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</si>
  <si>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</si>
  <si>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</si>
  <si>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</si>
  <si>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</si>
  <si>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</si>
  <si>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</si>
  <si>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</si>
  <si>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</si>
  <si>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</si>
  <si>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</si>
  <si>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</si>
  <si>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</si>
  <si>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</si>
  <si>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</si>
  <si>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</si>
  <si>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</si>
  <si>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</si>
  <si>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</si>
  <si>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</si>
  <si>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</si>
  <si>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</si>
  <si>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</si>
  <si>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</si>
  <si>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</si>
  <si>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</si>
  <si>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</si>
  <si>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</si>
  <si>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</si>
  <si>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</si>
  <si>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</si>
  <si>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</si>
  <si>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</si>
  <si>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</si>
  <si>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</si>
  <si>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</si>
  <si>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</si>
  <si>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</si>
  <si>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</si>
  <si>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</si>
  <si>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</si>
  <si>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</si>
  <si>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</si>
  <si>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</si>
  <si>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</si>
  <si>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</si>
  <si>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</si>
  <si>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</si>
  <si>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</si>
  <si>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</si>
  <si>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</si>
  <si>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</si>
  <si>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</si>
  <si>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</si>
  <si>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</si>
  <si>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</si>
  <si>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</si>
  <si>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</si>
  <si>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</si>
  <si>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</si>
  <si>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</si>
  <si>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</si>
  <si>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</si>
  <si>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</si>
  <si>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</si>
  <si>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</si>
  <si>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</si>
  <si>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</si>
  <si>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</si>
  <si>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</si>
  <si>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</si>
  <si>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</si>
  <si>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</si>
  <si>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</si>
  <si>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</si>
  <si>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</si>
  <si>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</si>
  <si>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</si>
  <si>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</si>
  <si>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</si>
  <si>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</si>
  <si>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</si>
  <si>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</si>
  <si>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</si>
  <si>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</si>
  <si>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</si>
  <si>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</si>
  <si>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</si>
  <si>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</si>
  <si>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</si>
  <si>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</si>
  <si>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</si>
  <si>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</si>
  <si>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</si>
  <si>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</si>
  <si>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</si>
  <si>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</si>
  <si>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</si>
  <si>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</si>
  <si>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</si>
  <si>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</si>
  <si>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</si>
  <si>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</si>
  <si>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</si>
  <si>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</si>
  <si>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</si>
  <si>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</si>
  <si>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</si>
  <si>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</si>
  <si>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</si>
  <si>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</si>
  <si>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</si>
  <si>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</si>
  <si>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</si>
  <si>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</si>
  <si>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</si>
  <si>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</si>
  <si>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</si>
  <si>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</si>
  <si>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</si>
  <si>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</si>
  <si>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</si>
  <si>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</si>
  <si>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</si>
  <si>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</si>
  <si>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</si>
  <si>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</si>
  <si>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</si>
  <si>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</si>
  <si>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</si>
  <si>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</si>
  <si>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</si>
  <si>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</si>
  <si>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</si>
  <si>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</si>
  <si>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</si>
  <si>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</si>
  <si>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</si>
  <si>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</si>
  <si>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</si>
  <si>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</si>
  <si>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</si>
  <si>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</si>
  <si>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</si>
  <si>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</si>
  <si>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</si>
  <si>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</si>
  <si>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</si>
  <si>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</si>
  <si>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</si>
  <si>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</si>
  <si>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</si>
  <si>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</si>
  <si>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</si>
  <si>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</si>
  <si>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</si>
  <si>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</si>
  <si>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</si>
  <si>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</si>
  <si>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</si>
  <si>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</si>
  <si>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</si>
  <si>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</si>
  <si>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</si>
  <si>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</si>
  <si>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</si>
  <si>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</si>
  <si>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</si>
  <si>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</si>
  <si>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</si>
  <si>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</si>
  <si>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</si>
  <si>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</si>
  <si>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</si>
  <si>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</si>
  <si>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</si>
  <si>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</si>
  <si>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</si>
  <si>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</si>
  <si>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</si>
  <si>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</si>
  <si>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</si>
  <si>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</si>
  <si>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</si>
  <si>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</si>
  <si>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</si>
  <si>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</si>
  <si>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</si>
  <si>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</si>
  <si>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</si>
  <si>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</si>
  <si>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</si>
  <si>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</si>
  <si>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</si>
  <si>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</si>
  <si>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</si>
  <si>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</si>
  <si>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</si>
  <si>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</si>
  <si>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</si>
  <si>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</si>
  <si>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</si>
  <si>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</si>
  <si>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</si>
  <si>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</si>
  <si>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</si>
  <si>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</si>
  <si>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</si>
  <si>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</si>
  <si>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</si>
  <si>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</si>
  <si>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</si>
  <si>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</si>
  <si>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</si>
  <si>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</si>
  <si>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</si>
  <si>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</si>
  <si>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</si>
  <si>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</si>
  <si>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</si>
  <si>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</si>
  <si>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</si>
  <si>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</si>
  <si>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</si>
  <si>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</si>
  <si>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</si>
  <si>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</si>
  <si>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</si>
  <si>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</si>
  <si>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</si>
  <si>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</si>
  <si>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</si>
  <si>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</si>
  <si>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</si>
  <si>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</si>
  <si>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</si>
  <si>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</si>
  <si>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</si>
  <si>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</si>
  <si>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</si>
  <si>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</si>
  <si>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</si>
  <si>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</si>
  <si>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</si>
  <si>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</si>
  <si>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</si>
  <si>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</si>
  <si>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</si>
  <si>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</si>
  <si>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</si>
  <si>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</si>
  <si>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</si>
  <si>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</si>
  <si>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</si>
  <si>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</si>
  <si>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</si>
  <si>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</si>
  <si>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</si>
  <si>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</si>
  <si>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</si>
  <si>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</si>
  <si>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</si>
  <si>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</si>
  <si>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</si>
  <si>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</si>
  <si>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</si>
  <si>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</si>
  <si>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</si>
  <si>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</si>
  <si>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</si>
  <si>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</si>
  <si>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</si>
  <si>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</si>
  <si>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</si>
  <si>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</si>
  <si>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</si>
  <si>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</si>
  <si>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</si>
  <si>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</si>
  <si>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</si>
  <si>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</si>
  <si>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</si>
  <si>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</si>
  <si>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</si>
  <si>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</si>
  <si>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</si>
  <si>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</si>
  <si>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</si>
  <si>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</si>
  <si>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</si>
  <si>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</si>
  <si>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</si>
  <si>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</si>
  <si>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</si>
  <si>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</si>
  <si>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</si>
  <si>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</si>
  <si>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</si>
  <si>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</si>
  <si>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</si>
  <si>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</si>
  <si>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</si>
  <si>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</si>
  <si>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</si>
  <si>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</si>
  <si>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</si>
  <si>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</si>
  <si>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</si>
  <si>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</si>
  <si>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</si>
  <si>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</si>
  <si>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</si>
  <si>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</si>
  <si>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</si>
  <si>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</si>
  <si>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</si>
  <si>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</si>
  <si>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</si>
  <si>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</si>
  <si>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</si>
  <si>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</si>
  <si>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</si>
  <si>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</si>
  <si>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</si>
  <si>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</si>
  <si>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</si>
  <si>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</si>
  <si>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</si>
  <si>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</si>
  <si>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</si>
  <si>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</si>
  <si>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</si>
  <si>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</si>
  <si>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</si>
  <si>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</si>
  <si>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</si>
  <si>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</si>
  <si>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</si>
  <si>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</si>
  <si>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</si>
  <si>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</si>
  <si>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</si>
  <si>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</si>
  <si>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</si>
  <si>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</si>
  <si>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</si>
  <si>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</si>
  <si>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</si>
  <si>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</si>
  <si>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</si>
  <si>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</si>
  <si>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</si>
  <si>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</si>
  <si>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</si>
  <si>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</si>
  <si>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</si>
  <si>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</si>
  <si>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</si>
  <si>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</si>
  <si>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</si>
  <si>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</si>
  <si>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</si>
  <si>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</si>
  <si>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</si>
  <si>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</si>
  <si>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</si>
  <si>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</si>
  <si>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</si>
  <si>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</si>
  <si>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</si>
  <si>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</si>
  <si>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</si>
  <si>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</si>
  <si>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</si>
  <si>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</si>
  <si>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</si>
  <si>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</si>
  <si>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</si>
  <si>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</si>
  <si>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</si>
  <si>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</si>
  <si>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</si>
  <si>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</si>
  <si>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</si>
  <si>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</si>
  <si>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</si>
  <si>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</si>
  <si>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</si>
  <si>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</si>
  <si>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</si>
  <si>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</si>
  <si>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</si>
  <si>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</si>
  <si>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</si>
  <si>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</si>
  <si>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</si>
  <si>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</si>
  <si>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</si>
  <si>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</si>
  <si>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</si>
  <si>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</si>
  <si>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</si>
  <si>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</si>
  <si>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</si>
  <si>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</si>
  <si>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</si>
  <si>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</si>
  <si>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</si>
  <si>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</si>
  <si>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</si>
  <si>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</si>
  <si>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</si>
  <si>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</si>
  <si>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</si>
  <si>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</si>
  <si>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</si>
  <si>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</si>
  <si>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</si>
  <si>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</si>
  <si>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</si>
  <si>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</si>
  <si>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</si>
  <si>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</si>
  <si>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</si>
  <si>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</si>
  <si>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</si>
  <si>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</si>
  <si>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</si>
  <si>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</si>
  <si>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</si>
  <si>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</si>
  <si>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</si>
  <si>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</si>
  <si>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</si>
  <si>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</si>
  <si>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</si>
  <si>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</si>
  <si>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</si>
  <si>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</si>
  <si>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</si>
  <si>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</si>
  <si>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</si>
  <si>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</si>
  <si>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</si>
  <si>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</si>
  <si>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</si>
  <si>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</si>
  <si>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</si>
  <si>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</si>
  <si>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</si>
  <si>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</si>
  <si>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</si>
  <si>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</si>
  <si>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</si>
  <si>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</si>
  <si>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</si>
  <si>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</si>
  <si>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</si>
  <si>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</si>
  <si>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</si>
  <si>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</si>
  <si>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</si>
  <si>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</si>
  <si>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</si>
  <si>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</si>
  <si>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</si>
  <si>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</si>
  <si>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</si>
  <si>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</si>
  <si>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</si>
  <si>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</si>
  <si>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</si>
  <si>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</si>
  <si>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</si>
  <si>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</si>
  <si>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</si>
  <si>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</si>
  <si>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</si>
  <si>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</si>
  <si>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</si>
  <si>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</si>
  <si>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</si>
  <si>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</si>
  <si>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</si>
  <si>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</si>
  <si>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</si>
  <si>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</si>
  <si>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</si>
  <si>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</si>
  <si>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</si>
  <si>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</si>
  <si>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</si>
  <si>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</si>
  <si>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</si>
  <si>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</si>
  <si>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</si>
  <si>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</si>
  <si>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</si>
  <si>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</si>
  <si>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</si>
  <si>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</si>
  <si>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</si>
  <si>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</si>
  <si>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</si>
  <si>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</si>
  <si>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</si>
  <si>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</si>
  <si>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</si>
  <si>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</si>
  <si>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</si>
  <si>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</si>
  <si>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</si>
  <si>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</si>
  <si>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</si>
  <si>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</si>
  <si>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</si>
  <si>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</si>
  <si>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</si>
  <si>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</si>
  <si>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</si>
  <si>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</si>
  <si>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</si>
  <si>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</si>
  <si>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</si>
  <si>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</si>
  <si>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</si>
  <si>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</si>
  <si>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</si>
  <si>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</si>
  <si>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</si>
  <si>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</si>
  <si>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</si>
  <si>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</si>
  <si>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</si>
  <si>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</si>
  <si>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</si>
  <si>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</si>
  <si>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</si>
  <si>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</si>
  <si>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</si>
  <si>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</si>
  <si>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</si>
  <si>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</si>
  <si>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</si>
  <si>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</si>
  <si>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</si>
  <si>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</si>
  <si>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</si>
  <si>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</si>
  <si>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</si>
  <si>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</si>
  <si>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</si>
  <si>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</si>
  <si>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</si>
  <si>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</si>
  <si>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</si>
  <si>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</si>
  <si>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</si>
  <si>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</si>
  <si>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</si>
  <si>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</si>
  <si>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</si>
  <si>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</si>
  <si>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</si>
  <si>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</si>
  <si>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</si>
  <si>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</si>
  <si>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</si>
  <si>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</si>
  <si>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</si>
  <si>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</si>
  <si>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</si>
  <si>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</si>
  <si>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</si>
  <si>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</si>
  <si>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</si>
  <si>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</si>
  <si>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</si>
  <si>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</si>
  <si>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</si>
  <si>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</si>
  <si>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</si>
  <si>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</si>
  <si>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</si>
  <si>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</si>
  <si>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</si>
  <si>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</si>
  <si>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</si>
  <si>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</si>
  <si>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</si>
  <si>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</si>
  <si>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</si>
  <si>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</si>
  <si>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</si>
  <si>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</si>
  <si>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</si>
  <si>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</si>
  <si>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</si>
  <si>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</si>
  <si>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</si>
  <si>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</si>
  <si>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</si>
  <si>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</si>
  <si>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</si>
  <si>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</si>
  <si>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</si>
  <si>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</si>
  <si>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30 mins</t>
  </si>
  <si>
    <t>PCM-20251122-00001548</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</si>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</sst>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321.2483339120372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45984.196759837963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45984.196759837963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45984.196759837963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45984.196759837963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45984.196759837963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45984.196759837963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45984.196759837963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45984.196759837963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45984.196759837963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45984.196759837963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45984.196759837963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45984.196759837963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45984.196759837963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45984.196759837963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45984.196759837963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45984.196759837963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45984.196759837963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45984.196759837963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45984.196759837963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45984.196759837963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45984.196759837963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45984.196759837963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45984.196759837963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45984.196759837963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45984.196759837963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45984.196759837963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45984.196759837963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45984.196759837963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45984.196759837963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45984.196759837963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45984.196759837963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45984.196759837963</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45984.196759837963</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159.19692187500186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0.12066030092682922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45984.196759837963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45984.196759837963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45984.196759837963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45984.196759837963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45984.196759837963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45984.196759837963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45984.196759837963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45984.196759837963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45984.196759837963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45984.196759837963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45984.196759837963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45984.196759837963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45984.196759837963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45984.196759837963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45984.196759837963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45984.196759837963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45984.196759837963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45984.196759837963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45984.196759837963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45984.196759837963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45984.196759837963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45984.196759837963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45984.196759837963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45984.196759837963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45984.196759837963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45984.196759837963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45984.196759837963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45984.196759837963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45984.196759837963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45984.196759837963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45984.196759837963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45984.196759837963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45984.196759837963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45984.196759837963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45984.196759837963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45984.196759837963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45984.196759837963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45984.196759837963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45984.196759837963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45984.196759837963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45984.196759837963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45984.196759837963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45984.196759837963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45984.196759837963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45984.196759837963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45984.196759837963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45984.196759837963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45984.196759837963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45984.196759837963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45984.196759837963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45984.196759837963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45984.196759837963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45984.196759837963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45984.196759837963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45984.196759837963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45984.196759837963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45984.196759837963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45984.196759837963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45984.196759837963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45984.196759837963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45984.196759837963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45984.196759837963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45984.196759837963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45984.196759837963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45984.196759837963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45984.196759837963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45984.196759837963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45984.196759837963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45984.196759837963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45984.196759837963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45984.196759837963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45984.196759837963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45984.196759837963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45984.196759837963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45984.196759837963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45984.196759837963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45984.196759837963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45984.196759837963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45984.196759837963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45984.196759837963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45984.196759837963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45984.196759837963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45984.196759837963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45984.196759837963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45984.196759837963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45984.196759837963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45984.196759837963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45984.196759837963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45984.196759837963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45984.196759837963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45984.196759837963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45984.196759837963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45984.196759837963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45984.196759837963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45984.196759837963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45984.196759837963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45984.196759837963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45984.196759837963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45984.196759837963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45984.196759837963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45984.196759837963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45984.196759837963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45984.196759837963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45984.196759837963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45984.196759837963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45984.196759837963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45984.196759837963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45984.196759837963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45984.196759837963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45984.196759837963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45984.196759837963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45984.196759837963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45984.196759837963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45984.196759837963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45984.196759837963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45984.196759837963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45984.196759837963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45984.196759837963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45984.196759837963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45984.196759837963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45984.196759837963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45984.196759837963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45984.196759837963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45984.196759837963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45984.196759837963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45984.196759837963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45984.196759837963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45984.196759837963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45984.196759837963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45984.196759837963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45984.196759837963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45984.196759837963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45984.196759837963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45984.196759837963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45984.196759837963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45984.196759837963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45984.196759837963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45984.196759837963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45984.196759837963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45984.196759837963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45984.196759837963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45984.196759837963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45984.196759837963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45984.196759837963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45984.196759837963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45984.196759837963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45984.196759837963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45984.196759837963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45984.196759837963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45984.196759837963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45984.196759837963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45984.196759837963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45984.196759837963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45984.196759837963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45984.196759837963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45984.196759837963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45984.196759837963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45984.196759837963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45984.196759837963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45984.196759837963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45984.196759837963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45984.196759837963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45984.196759837963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45984.196759837963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45984.196759837963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45984.196759837963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45984.196759837963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45984.196759837963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45984.196759837963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45984.196759837963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45984.196759837963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45984.196759837963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45984.196759837963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45984.196759837963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45984.196759837963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45984.196759837963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45984.196759837963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45984.196759837963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45984.196759837963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45984.196759837963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45984.196759837963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45984.196759837963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45984.196759837963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45984.196759837963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45984.196759837963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45984.196759837963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45984.196759837963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45984.196759837963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45984.196759837963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45984.196759837963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45984.196759837963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45984.196759837963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45984.196759837963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45984.196759837963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45984.196759837963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45984.196759837963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45984.196759837963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45984.196759837963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45984.196759837963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45984.196759837963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45984.196759837963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45984.196759837963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45984.196759837963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45984.196759837963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45984.196759837963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45984.196759837963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45984.196759837963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45984.196759837963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45984.196759837963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45984.196759837963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45984.196759837963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45984.196759837963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45984.196759837963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45984.196759837963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45984.196759837963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45984.196759837963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45984.196759837963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45984.196759837963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45984.196759837963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45984.196759837963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45984.196759837963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45984.196759837963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45984.196759837963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45984.196759837963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45984.196759837963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45984.196759837963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45984.196759837963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45984.196759837963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45984.196759837963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45984.196759837963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45984.196759837963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45984.196759837963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45984.196759837963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45984.196759837963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45984.196759837963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45984.196759837963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45984.196759837963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45984.196759837963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45984.196759837963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45984.196759837963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45984.196759837963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45984.196759837963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45984.196759837963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45984.196759837963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45984.196759837963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45984.196759837963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45984.196759837963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45984.196759837963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45984.196759837963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45984.196759837963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45984.196759837963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45984.196759837963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45984.196759837963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45984.196759837963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45984.196759837963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45984.196759837963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45984.196759837963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45984.196759837963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45984.196759837963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45984.196759837963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45984.196759837963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45984.196759837963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45984.196759837963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45984.196759837963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45984.196759837963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45984.196759837963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45984.196759837963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45984.196759837963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45984.196759837963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45984.196759837963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45984.196759837963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45984.196759837963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45984.196759837963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45984.196759837963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45984.196759837963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45984.196759837963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45984.196759837963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45984.196759837963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45984.196759837963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45984.196759837963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45984.196759837963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45984.196759837963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45984.196759837963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45984.196759837963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45984.196759837963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45984.196759837963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45984.196759837963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45984.196759837963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45984.196759837963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45984.196759837963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45984.196759837963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45984.196759837963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45984.196759837963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45984.196759837963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45984.196759837963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45984.196759837963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45984.196759837963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45984.196759837963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45984.196759837963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45984.196759837963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45984.196759837963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45984.196759837963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45984.196759837963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45984.196759837963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45984.196759837963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45984.196759837963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45984.196759837963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45984.196759837963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45984.196759837963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45984.196759837963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45984.196759837963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45984.196759837963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45984.196759837963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45984.196759837963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45984.196759837963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45984.196759837963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45984.196759837963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45984.196759837963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45984.196759837963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45984.196759837963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45984.196759837963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45984.196759837963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45984.196759837963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45984.196759837963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45984.196759837963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45984.196759837963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45984.196759837963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45984.196759837963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45984.196759837963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45984.196759837963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45984.196759837963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45984.196759837963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45984.196759837963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45984.196759837963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45984.196759837963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45984.196759837963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45984.196759837963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45984.196759837963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45984.196759837963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45984.196759837963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45984.196759837963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45984.196759837963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45984.196759837963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45984.196759837963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45984.196759837963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45984.196759837963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45984.196759837963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45984.196759837963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45984.196759837963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45984.196759837963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45984.196759837963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45984.196759837963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45984.196759837963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45984.196759837963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45984.196759837963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45984.196759837963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45984.196759837963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45984.196759837963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45984.196759837963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45984.196759837963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45984.196759837963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45984.196759837963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45984.196759837963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45984.196759837963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45984.196759837963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45984.196759837963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45984.196759837963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45984.196759837963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45984.196759837963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45984.196759837963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45984.196759837963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45984.196759837963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45984.196759837963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45984.196759837963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45984.196759837963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45984.196759837963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45984.196759837963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45984.196759837963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45984.196759837963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45984.196759837963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45984.196759837963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45984.196759837963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45984.196759837963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45984.196759837963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45984.196759837963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45984.196759837963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45984.196759837963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45984.196759837963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45984.196759837963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45984.196759837963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45984.196759837963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45984.196759837963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45984.196759837963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45984.196759837963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45984.196759837963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45984.196759837963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45984.196759837963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45984.196759837963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45984.196759837963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45984.196759837963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45984.196759837963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45984.196759837963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45984.196759837963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45984.196759837963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45984.196759837963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45984.196759837963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45984.196759837963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45984.196759837963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45984.196759837963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45984.196759837963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45984.196759837963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45984.196759837963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45984.196759837963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45984.196759837963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45984.196759837963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45984.196759837963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45984.196759837963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45984.196759837963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45984.196759837963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45984.196759837963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45984.196759837963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45984.196759837963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45984.196759837963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45984.196759837963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45984.196759837963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45984.196759837963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45984.196759837963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45984.196759837963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45984.196759837963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45984.196759837963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45984.196759837963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45984.196759837963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45984.196759837963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45984.196759837963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45984.196759837963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45984.196759837963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45984.196759837963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45984.196759837963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45984.196759837963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45984.196759837963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45984.196759837963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45984.196759837963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45984.196759837963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45984.196759837963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45984.196759837963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45984.196759837963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45984.196759837963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45984.196759837963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45984.196759837963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45984.196759837963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45984.196759837963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45984.196759837963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45984.196759837963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45984.196759837963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45984.196759837963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45984.196759837963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45984.196759837963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45984.196759837963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45984.196759837963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45984.196759837963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45984.196759837963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45984.196759837963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45984.196759837963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45984.196759837963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45984.196759837963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45984.196759837963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45984.196759837963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45984.196759837963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45984.196759837963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45984.196759837963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45984.196759837963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45984.196759837963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45984.196759837963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45984.196759837963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45984.196759837963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45984.196759837963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45984.196759837963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45984.196759837963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45984.196759837963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45984.196759837963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45984.196759837963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45984.196759837963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45984.196759837963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45984.196759837963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45984.196759837963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45984.196759837963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45984.196759837963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45984.196759837963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45984.196759837963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45984.196759837963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45984.196759837963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45984.196759837963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45984.196759837963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45984.196759837963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45984.196759837963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45984.196759837963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45984.196759837963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45984.196759837963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45984.196759837963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45984.196759837963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45984.196759837963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45984.196759837963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45984.196759837963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45984.196759837963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45984.196759837963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45984.196759837963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45984.196759837963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45984.196759837963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45984.196759837963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45984.196759837963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45984.196759837963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45984.196759837963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45984.196759837963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45984.196759837963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45984.196759837963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45984.196759837963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45984.196759837963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45984.196759837963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45984.196759837963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45984.196759837963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45984.196759837963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45984.196759837963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45984.196759837963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45984.196759837963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45984.196759837963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45984.196759837963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45984.196759837963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45984.196759837963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45984.196759837963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45984.196759837963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45984.196759837963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45984.196759837963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45984.196759837963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45984.196759837963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45984.196759837963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45984.196759837963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45984.196759837963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45984.196759837963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45984.196759837963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45984.196759837963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45984.196759837963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45984.196759837963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45984.196759837963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45984.196759837963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45984.196759837963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45984.196759837963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45984.196759837963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45984.196759837963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45984.196759837963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45984.196759837963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45984.196759837963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45984.196759837963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45984.196759837963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45984.196759837963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45984.196759837963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45984.196759837963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45984.196759837963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45984.196759837963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45984.196759837963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45984.196759837963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45984.196759837963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45984.196759837963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45984.196759837963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45984.196759837963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45984.196759837963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45984.196759837963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45984.196759837963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45984.196759837963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45984.196759837963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45984.196759837963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45984.196759837963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45984.196759837963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45984.196759837963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45984.196759837963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45984.196759837963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45984.196759837963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45984.196759837963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45984.196759837963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45984.196759837963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45984.196759837963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45984.196759837963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45984.196759837963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45984.196759837963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45984.196759837963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45984.196759837963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45984.196759837963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45984.196759837963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45984.196759837963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45984.196759837963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45984.196759837963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45984.196759837963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45984.196759837963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45984.196759837963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45984.196759837963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45984.196759837963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45984.196759837963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45984.196759837963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45984.196759837963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45984.196759837963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45984.196759837963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45984.196759837963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45984.196759837963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45984.196759837963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45984.196759837963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45984.196759837963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45984.196759837963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45984.196759837963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45984.196759837963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45984.196759837963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45984.196759837963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45984.196759837963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45984.196759837963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45984.196759837963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45984.196759837963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45984.196759837963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45984.196759837963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45984.196759837963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45984.196759837963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45984.196759837963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45984.196759837963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45984.196759837963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45984.196759837963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45984.196759837963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45984.196759837963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45984.196759837963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45984.196759837963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45984.196759837963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45984.196759837963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45984.196759837963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45984.196759837963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45984.196759837963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45984.196759837963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45984.196759837963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45984.196759837963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45984.196759837963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45984.196759837963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45984.196759837963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45984.196759837963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45984.196759837963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45984.196759837963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45984.196759837963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45984.196759837963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45984.196759837963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45984.196759837963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45984.196759837963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45984.196759837963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45984.196759837963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45984.196759837963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45984.196759837963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45984.196759837963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45984.196759837963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45984.196759837963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45984.196759837963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45984.196759837963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45984.196759837963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45984.196759837963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45984.196759837963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45984.196759837963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45984.196759837963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45984.196759837963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45984.196759837963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45984.196759837963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45984.196759837963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45984.196759837963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45984.196759837963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45984.196759837963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45984.196759837963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45984.196759837963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45984.196759837963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45984.196759837963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45984.196759837963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45984.196759837963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45984.196759837963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45984.196759837963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45984.196759837963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45984.196759837963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45984.196759837963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45984.196759837963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45984.196759837963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45984.196759837963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45984.196759837963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45984.196759837963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45984.196759837963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45984.196759837963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45984.196759837963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45984.196759837963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45984.196759837963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45984.196759837963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45984.196759837963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45984.196759837963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45984.196759837963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45984.196759837963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45984.196759837963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45984.196759837963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45984.196759837963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45984.196759837963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45984.196759837963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45984.196759837963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45984.196759837963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45984.196759837963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45984.196759837963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45984.196759837963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45984.196759837963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45984.196759837963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45984.196759837963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45984.196759837963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45984.196759837963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45984.196759837963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45984.196759837963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45984.196759837963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45984.196759837963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45984.196759837963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45984.196759837963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45984.196759837963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45984.196759837963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45984.196759837963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45984.196759837963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45984.196759837963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45984.196759837963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45984.196759837963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45984.196759837963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45984.196759837963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45984.196759837963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45984.196759837963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45984.196759837963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45984.196759837963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45984.196759837963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45984.196759837963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45984.196759837963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45984.196759837963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45984.196759837963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45984.196759837963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45984.196759837963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45984.196759837963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45984.196759837963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45984.196759837963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45984.196759837963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45984.196759837963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45984.196759837963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45984.196759837963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45984.196759837963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45984.196759837963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45984.196759837963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45984.196759837963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45984.196759837963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45984.196759837963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45984.196759837963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45984.196759837963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45984.196759837963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45984.196759837963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45984.196759837963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45984.196759837963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45984.196759837963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45984.196759837963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45984.196759837963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45984.196759837963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45984.196759837963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45984.196759837963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45984.196759837963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45984.196759837963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45984.196759837963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45984.196759837963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45984.196759837963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45984.196759837963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45984.196759837963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45984.196759837963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45984.196759837963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45984.196759837963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45984.196759837963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45984.196759837963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45984.196759837963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45984.196759837963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45984.196759837963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45984.196759837963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45984.196759837963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45984.196759837963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45984.196759837963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45984.196759837963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45984.196759837963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45984.196759837963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45984.196759837963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45984.196759837963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45984.196759837963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45984.196759837963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45984.196759837963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45984.196759837963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45984.196759837963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45984.196759837963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45984.196759837963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45984.196759837963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45984.196759837963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45984.196759837963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45984.196759837963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45984.196759837963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45984.196759837963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45984.196759837963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45984.196759837963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45984.196759837963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45984.196759837963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45984.196759837963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45984.196759837963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45984.196759837963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45984.196759837963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45984.196759837963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45984.196759837963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45984.196759837963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45984.196759837963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45984.196759837963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45984.196759837963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45984.196759837963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45984.196759837963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45984.196759837963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45984.196759837963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45984.196759837963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45984.196759837963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45984.196759837963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45984.196759837963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45984.196759837963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45984.196759837963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45984.196759837963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45984.196759837963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45984.196759837963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45984.196759837963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45984.196759837963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45984.196759837963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45984.196759837963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45984.196759837963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45984.196759837963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45984.196759837963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45984.196759837963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45984.196759837963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45984.196759837963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45984.196759837963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45984.196759837963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45984.196759837963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45984.196759837963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45984.196759837963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45984.196759837963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45984.196759837963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45984.196759837963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45984.196759837963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45984.196759837963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45984.196759837963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45984.196759837963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45984.196759837963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45984.196759837963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45984.196759837963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45984.196759837963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45984.196759837963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45984.196759837963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45984.196759837963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45984.196759837963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45984.196759837963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45984.196759837963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45984.196759837963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45984.196759837963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45984.196759837963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45984.196759837963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45984.196759837963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45984.196759837963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45984.196759837963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45984.196759837963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45984.196759837963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45984.196759837963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45984.196759837963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45984.196759837963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45984.196759837963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45984.196759837963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45984.196759837963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45984.196759837963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45984.196759837963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45984.196759837963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45984.196759837963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45984.196759837963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45984.196759837963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45984.196759837963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45984.196759837963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45984.196759837963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45984.196759837963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45984.196759837963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45984.196759837963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45984.196759837963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45984.196759837963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45984.196759837963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45984.196759837963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45984.196759837963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45984.196759837963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45984.196759837963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45984.196759837963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45984.196759837963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45984.196759837963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45984.196759837963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45984.196759837963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45984.196759837963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45984.196759837963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45984.196759837963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45984.196759837963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45984.196759837963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45984.196759837963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45984.196759837963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45984.196759837963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45984.196759837963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45984.196759837963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45984.196759837963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45984.196759837963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45984.196759837963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45984.196759837963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45984.196759837963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45984.196759837963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45984.196759837963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45984.196759837963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45984.196759837963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45984.196759837963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45984.196759837963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45984.196759837963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45984.196759837963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45984.196759837963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45984.196759837963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45984.196759837963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45984.196759837963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45984.196759837963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45984.196759837963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45984.196759837963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45984.196759837963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45984.196759837963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45984.196759837963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45984.196759837963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45984.196759837963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45984.196759837963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45984.196759837963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45984.196759837963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45984.196759837963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45984.196759837963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45984.196759837963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45984.196759837963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45984.196759837963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45984.196759837963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45984.196759837963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45984.196759837963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45984.196759837963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45984.196759837963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45984.196759837963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45984.196759837963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45984.196759837963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45984.196759837963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45984.196759837963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45984.196759837963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45984.196759837963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45984.196759837963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45984.196759837963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45984.196759837963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45984.196759837963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45984.196759837963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45984.196759837963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45984.196759837963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45984.196759837963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45984.196759837963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45984.196759837963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45984.196759837963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45984.196759837963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45984.196759837963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45984.196759837963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45984.196759837963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45984.196759837963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45984.196759837963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45984.196759837963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45984.196759837963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45984.196759837963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45984.196759837963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45984.196759837963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45984.196759837963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45984.196759837963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45984.196759837963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45984.196759837963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45984.196759837963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45984.196759837963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45984.196759837963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45984.196759837963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45984.196759837963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45984.196759837963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45984.196759837963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45984.196759837963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45984.196759837963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45984.196759837963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45984.196759837963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45984.196759837963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45984.196759837963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45984.196759837963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45984.196759837963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45984.196759837963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45984.196759837963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45984.196759837963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45984.196759837963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45984.196759837963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45984.196759837963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45984.196759837963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45984.196759837963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45984.196759837963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45984.196759837963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45984.196759837963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45984.196759837963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45984.196759837963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45984.196759837963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45984.196759837963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45984.196759837963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45984.196759837963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45984.196759837963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45984.196759837963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45984.196759837963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45984.196759837963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45984.196759837963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45984.196759837963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45984.196759837963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45984.196759837963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45984.196759837963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45984.196759837963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45984.196759837963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45984.196759837963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45984.196759837963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45984.196759837963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45984.196759837963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45984.196759837963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45984.196759837963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45984.196759837963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45984.196759837963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45984.196759837963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45984.196759837963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45984.196759837963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45984.196759837963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45984.196759837963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45984.196759837963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45984.196759837963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45984.196759837963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45984.196759837963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45984.196759837963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45984.196759837963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45984.196759837963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45984.196759837963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45984.196759837963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45984.196759837963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45984.196759837963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45984.196759837963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45984.196759837963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45984.196759837963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45984.196759837963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45984.196759837963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45984.196759837963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45984.196759837963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45984.196759837963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45984.196759837963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45984.196759837963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45984.196759837963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45984.196759837963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45984.196759837963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45984.196759837963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45984.196759837963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45984.196759837963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45984.196759837963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45984.196759837963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45984.196759837963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45984.196759837963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45984.196759837963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45984.196759837963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45984.196759837963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45984.196759837963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45984.196759837963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45984.196759837963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45984.196759837963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45984.196759837963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45984.196759837963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45984.196759837963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45984.196759837963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45984.196759837963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45984.196759837963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45984.196759837963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45984.196759837963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45984.196759837963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45984.196759837963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45984.196759837963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45984.196759837963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45984.196759837963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45984.196759837963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45984.196759837963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45984.196759837963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45984.196759837963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45984.196759837963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45984.196759837963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45984.196759837963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45984.196759837963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45984.196759837963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45984.196759837963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45984.196759837963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45984.196759837963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45984.196759837963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45984.196759837963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45984.196759837963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45984.196759837963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45984.196759837963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45984.196759837963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45984.196759837963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45984.196759837963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45984.196759837963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45984.196759837963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45984.196759837963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45984.196759837963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45984.196759837963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45984.196759837963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45984.196759837963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45984.196759837963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45984.196759837963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45984.196759837963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45984.196759837963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45984.196759837963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45984.196759837963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45984.196759837963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45984.196759837963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45984.196759837963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45984.196759837963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45984.196759837963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280.71604224536713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0.45724594907369465</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45984.196759837963</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39100</v>
      </c>
      <c r="F5" s="95">
        <v>45984.162499999999</v>
      </c>
      <c r="G5" s="96">
        <f ca="1">IFERROR(NOW()-F5,"")</f>
        <v>3.4259837964782491E-2</v>
      </c>
      <c r="H5" s="95">
        <v>45983.94866898148</v>
      </c>
      <c r="I5" s="113" t="str">
        <f>IFERROR(VLOOKUP(D5,DB!A:F,6,0),"")</f>
        <v>SCECO+STB</v>
      </c>
      <c r="J5" s="113" t="str">
        <f>IFERROR(VLOOKUP(D5,DB!A:G,7,0),"")</f>
        <v>Weak</v>
      </c>
      <c r="K5" s="156" t="s">
        <v>39114</v>
      </c>
      <c r="L5" s="91" t="str">
        <f>IFERROR(VLOOKUP(D5,DB!A:I,9,0),"")</f>
        <v>Latis</v>
      </c>
    </row>
    <row r="6" spans="1:16" ht="15" customHeight="1">
      <c r="A6" s="113"/>
      <c r="B6" s="113" t="str">
        <f>IFERROR(VLOOKUP(D6,DB!A:K,11,0),"")</f>
        <v/>
      </c>
      <c r="C6" s="93"/>
      <c r="D6" s="91"/>
      <c r="E6" s="94"/>
      <c r="F6" s="95"/>
      <c r="G6" s="96">
        <f ca="1">IFERROR(NOW()-F6,"")</f>
        <v>45984.196759837963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45984.196759837963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45984.196759837963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45984.196759837963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45984.196759837963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45984.196759837963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45984.196759837963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45984.196759837963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45984.196759837963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45984.196759837963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45984.196759837963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45984.196759837963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45984.196759837963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45984.196759837963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45984.196759837963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45984.196759837963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45984.196759837963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45984.196759837963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45984.196759837963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45984.196759837963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45984.196759837963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45984.196759837963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45984.196759837963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45984.196759837963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45984.196759837963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45984.196759837963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45984.196759837963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45984.196759837963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45984.196759837963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45984.196759837963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45984.196759837963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45984.196759837963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45984.196759837963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45984.196759837963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45984.196759837963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45984.196759837963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45984.196759837963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45984.196759837963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45984.196759837963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45984.196759837963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45984.196759837963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45984.196759837963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45984.196759837963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45984.196759837963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45984.196759837963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45984.196759837963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45984.196759837963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45984.196759837963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45984.196759837963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45984.196759837963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45984.196759837963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45984.196759837963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45984.196759837963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45984.196759837963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45984.196759837963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45984.196759837963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45984.196759837963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45984.196759837963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45984.196759837963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45984.196759837963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45984.196759837963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45984.196759837963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45984.196759837963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45984.196759837963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45984.196759837963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45984.196759837963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45984.196759837963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45984.196759837963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45984.196759837963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45984.196759837963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45984.196759837963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45984.196759837963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45984.196759837963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45984.196759837963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45984.196759837963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45984.196759837963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45984.196759837963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45984.196759837963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45984.196759837963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45984.196759837963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45984.196759837963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45984.196759837963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45984.196759837963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45984.196759837963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45984.196759837963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45984.196759837963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45984.196759837963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45984.196759837963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45984.196759837963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45984.196759837963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45984.196759837963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45984.196759837963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45984.196759837963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45984.196759837963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45984.196759837963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45984.196759837963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45984.196759837963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45984.196759837963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45984.196759837963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45984.196759837963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45984.196759837963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45984.196759837963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45984.196759837963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45984.196759837963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45984.196759837963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45984.196759837963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45984.196759837963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45984.196759837963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45984.196759837963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45984.196759837963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45984.196759837963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45984.196759837963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45984.196759837963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45984.196759837963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45984.196759837963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45984.196759837963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45984.196759837963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45984.196759837963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45984.196759837963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45984.196759837963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45984.196759837963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45984.196759837963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45984.196759837963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45984.196759837963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45984.196759837963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45984.196759837963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45984.196759837963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45984.196759837963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45984.196759837963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45984.196759837963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45984.196759837963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45984.196759837963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45984.196759837963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45984.196759837963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45984.196759837963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45984.196759837963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45984.196759837963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45984.196759837963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45984.196759837963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45984.196759837963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45984.196759837963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45984.196759837963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45984.196759837963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45984.196759837963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45984.196759837963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45984.196759837963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45984.196759837963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45984.196759837963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45984.196759837963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45984.196759837963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45984.196759837963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45984.196759837963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45984.196759837963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45984.196759837963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45984.196759837963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45984.196759837963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45984.196759837963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45984.196759837963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45984.196759837963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45984.196759837963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45984.196759837963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45984.196759837963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45984.196759837963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45984.196759837963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45984.196759837963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45984.196759837963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45984.196759837963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45984.196759837963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45984.196759837963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45984.196759837963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45984.196759837963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45984.196759837963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45984.196759837963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45984.196759837963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45984.196759837963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45984.196759837963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45984.196759837963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45984.196759837963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45984.196759837963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45984.196759837963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45984.196759837963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45984.196759837963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45984.196759837963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45984.196759837963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45984.196759837963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45984.196759837963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45984.196759837963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45984.196759837963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45984.196759837963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45984.196759837963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45984.196759837963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45984.196759837963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45984.196759837963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45984.196759837963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45984.196759837963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45984.196759837963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45984.196759837963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45984.196759837963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45984.196759837963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45984.196759837963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45984.196759837963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45984.196759837963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45984.196759837963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45984.196759837963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45984.196759837963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45984.196759837963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45984.196759837963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45984.196759837963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45984.196759837963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45984.196759837963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45984.196759837963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45984.196759837963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45984.196759837963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45984.196759837963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45984.196759837963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45984.196759837963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45984.196759837963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45984.196759837963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45984.196759837963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45984.196759837963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45984.196759837963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45984.196759837963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45984.196759837963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45984.196759837963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45984.196759837963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45984.196759837963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45984.196759837963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45984.196759837963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45984.196759837963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45984.196759837963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45984.196759837963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45984.196759837963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45984.196759837963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45984.196759837963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45984.196759837963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45984.196759837963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45984.196759837963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45984.196759837963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45984.196759837963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45984.196759837963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45984.196759837963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45984.196759837963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45984.196759837963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45984.196759837963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45984.196759837963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45984.196759837963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45984.196759837963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45984.196759837963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45984.196759837963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45984.196759837963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45984.196759837963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45984.196759837963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45984.196759837963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45984.196759837963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45984.196759837963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45984.196759837963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45984.196759837963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45984.196759837963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45984.196759837963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45984.196759837963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45984.196759837963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45984.196759837963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45984.196759837963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45984.196759837963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45984.196759837963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45984.196759837963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45984.196759837963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45984.196759837963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45984.196759837963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45984.196759837963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45984.196759837963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45984.196759837963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45984.196759837963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45984.196759837963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45984.196759837963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45984.196759837963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45984.196759837963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45984.196759837963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45984.196759837963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45984.196759837963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45984.196759837963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45984.196759837963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45984.196759837963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45984.196759837963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45984.196759837963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45984.196759837963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45984.196759837963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45984.196759837963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45984.196759837963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45984.196759837963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45984.196759837963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45984.196759837963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45984.196759837963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45984.196759837963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45984.196759837963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45984.196759837963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45984.196759837963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45984.196759837963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45984.196759837963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45984.196759837963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45984.196759837963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45984.196759837963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45984.196759837963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45984.196759837963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45984.196759837963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45984.196759837963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45984.196759837963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45984.196759837963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45984.196759837963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45984.196759837963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45984.196759837963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45984.196759837963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45984.196759837963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45984.196759837963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45984.196759837963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45984.196759837963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45984.196759837963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45984.196759837963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45984.196759837963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45984.196759837963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45984.196759837963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45984.196759837963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45984.196759837963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45984.196759837963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45984.196759837963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45984.196759837963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45984.196759837963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45984.196759837963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45984.196759837963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45984.196759837963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45984.196759837963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45984.196759837963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45984.196759837963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45984.196759837963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45984.196759837963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45984.196759837963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45984.196759837963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45984.196759837963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45984.196759837963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45984.196759837963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45984.196759837963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45984.196759837963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45984.196759837963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45984.196759837963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45984.196759837963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45984.196759837963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45984.196759837963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45984.196759837963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45984.196759837963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45984.196759837963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45984.196759837963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45984.196759837963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45984.196759837963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45984.196759837963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45984.196759837963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45984.196759837963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45984.196759837963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45984.196759837963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45984.196759837963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45984.196759837963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45984.196759837963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45984.196759837963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45984.196759837963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45984.196759837963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45984.196759837963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45984.196759837963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45984.196759837963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45984.196759837963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45984.196759837963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45984.196759837963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45984.196759837963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45984.196759837963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45984.196759837963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45984.196759837963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45984.196759837963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45984.196759837963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45984.196759837963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45984.196759837963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45984.196759837963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45984.196759837963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45984.196759837963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45984.196759837963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45984.196759837963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45984.196759837963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45984.196759837963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45984.196759837963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45984.196759837963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45984.196759837963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45984.196759837963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45984.196759837963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45984.196759837963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45984.196759837963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45984.196759837963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45984.196759837963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45984.196759837963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45984.196759837963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45984.196759837963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45984.196759837963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45984.196759837963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45984.196759837963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45984.196759837963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45984.196759837963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45984.196759837963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45984.196759837963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45984.196759837963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45984.196759837963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45984.196759837963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45984.196759837963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45984.196759837963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45984.196759837963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45984.196759837963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45984.196759837963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45984.196759837963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45984.196759837963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45984.196759837963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45984.196759837963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45984.196759837963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45984.196759837963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45984.196759837963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45984.196759837963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45984.196759837963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45984.196759837963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45984.196759837963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45984.196759837963</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92.364699652775016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58.007882523146691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35.535648726850923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6.6819565972255077</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2.8234612268497585</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33303</v>
      </c>
      <c r="E8" s="109" t="s">
        <v>39021</v>
      </c>
      <c r="F8" s="109" t="s">
        <v>39126</v>
      </c>
      <c r="G8" s="111" t="str">
        <f ca="1">IFERROR(NOW()-F8,"")</f>
        <v/>
      </c>
      <c r="H8" s="128">
        <v>45984.140601851854</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45984.196759837963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45984.196759837963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45984.196759837963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45984.196759837963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45984.196759837963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45984.196759837963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45984.196759837963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45984.196759837963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45984.196759837963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45984.196759837963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45984.196759837963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45984.196759837963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45984.196759837963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45984.196759837963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45984.196759837963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45984.196759837963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45984.196759837963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45984.196759837963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45984.196759837963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45984.196759837963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45984.196759837963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45984.196759837963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45984.196759837963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45984.196759837963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45984.196759837963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45984.196759837963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45984.196759837963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45984.196759837963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45984.196759837963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45984.196759837963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45984.196759837963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45984.196759837963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45984.196759837963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45984.196759837963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45984.196759837963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45984.196759837963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45984.196759837963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45984.196759837963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45984.196759837963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45984.196759837963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45984.196759837963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45984.196759837963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45984.196759837963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45984.196759837963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45984.196759837963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45984.196759837963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45984.196759837963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45984.196759837963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45984.196759837963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45984.196759837963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45984.196759837963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45984.196759837963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45984.196759837963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45984.196759837963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45984.196759837963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45984.196759837963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45984.196759837963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45984.196759837963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45984.196759837963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45984.196759837963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45984.196759837963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45984.196759837963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45984.196759837963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45984.196759837963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45984.196759837963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45984.196759837963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45984.196759837963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45984.196759837963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45984.196759837963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45984.196759837963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45984.196759837963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45984.196759837963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45984.196759837963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45984.196759837963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45984.196759837963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45984.196759837963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51" t="s">
        <v>38968</v>
      </c>
      <c r="E2" s="109" t="s">
        <v>39021</v>
      </c>
      <c r="F2" s="121">
        <v>45983.943680555552</v>
      </c>
      <c r="G2" s="104">
        <f t="shared" ref="G2:G9" ca="1" si="0">IFERROR(NOW()-F2,"-")</f>
        <v>0.25307928241090849</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45984.196759837963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45984.196759837963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45984.196759837963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45984.196759837963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45984.196759837963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45984.196759837963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45984.196759837963</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45984.196759837963</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45984.196759837963</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45984.196759837963</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45984.196759837963</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45984.196759837963</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45984.196759837963</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45984.196759837963</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45984.196759837963</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45984.196759837963</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45984.196759837963</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45984.196759837963</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45984.196759837963</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45984.196759837963</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45984.196759837963</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45984.196759837963</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45984.196759837963</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45984.196759837963</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45984.196759837963</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45984.196759837963</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45984.196759837963</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45984.196759837963</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45984.196759837963</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45984.196759837963</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45984.196759837963</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45984.196759837963</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45984.196759837963</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45984.196759837963</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45984.196759837963</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45984.196759837963</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45984.196759837963</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45984.196759837963</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45984.196759837963</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45984.196759837963</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45984.196759837963</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45984.196759837963</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45984.196759837963</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45984.196759837963</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45984.196759837963</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45984.196759837963</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45984.196759837963</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45984.196759837963</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45984.196759837963</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45984.196759837963</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45984.196759837963</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45984.196759837963</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45984.196759837963</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45984.196759837963</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45984.196759837963</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45984.196759837963</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2025-11-23T01:43:56Z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