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16" documentId="120_S{2AC9BD13-BADA-5192-A53E-5A8FF88502F6}" xr6:coauthVersionLast="47" xr6:coauthVersionMax="47" xr10:uidLastSave="{299AB113-5CD7-4A4E-AE9D-B3925556A73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<sst xmlns="http://schemas.openxmlformats.org/spreadsheetml/2006/main" count="180312" uniqueCount="39142">
  <si>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</si>
  <si>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</si>
  <si>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</si>
  <si>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</si>
  <si>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</si>
  <si>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</si>
  <si>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</si>
  <si>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</si>
  <si>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</si>
  <si>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</si>
  <si>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</si>
  <si>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</si>
  <si>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</si>
  <si>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</si>
  <si>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</si>
  <si>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</si>
  <si>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</si>
  <si>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</si>
  <si>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</si>
  <si>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</si>
  <si>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</si>
  <si>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</si>
  <si>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</si>
  <si>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</si>
  <si>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</si>
  <si>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</si>
  <si>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</si>
  <si>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</si>
  <si>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</si>
  <si>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</si>
  <si>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</si>
  <si>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</si>
  <si>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</si>
  <si>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</si>
  <si>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</si>
  <si>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</si>
  <si>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</si>
  <si>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</si>
  <si>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</si>
  <si>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</si>
  <si>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</si>
  <si>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</si>
  <si>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</si>
  <si>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</si>
  <si>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</si>
  <si>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</si>
  <si>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</si>
  <si>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</si>
  <si>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</si>
  <si>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</si>
  <si>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</si>
  <si>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</si>
  <si>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</si>
  <si>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</si>
  <si>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</si>
  <si>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</si>
  <si>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</si>
  <si>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</si>
  <si>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</si>
  <si>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</si>
  <si>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</si>
  <si>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</si>
  <si>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</si>
  <si>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</si>
  <si>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</si>
  <si>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</si>
  <si>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</si>
  <si>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</si>
  <si>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</si>
  <si>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</si>
  <si>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</si>
  <si>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</si>
  <si>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</si>
  <si>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</si>
  <si>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</si>
  <si>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</si>
  <si>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</si>
  <si>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</si>
  <si>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</si>
  <si>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</si>
  <si>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</si>
  <si>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</si>
  <si>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</si>
  <si>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</si>
  <si>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</si>
  <si>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</si>
  <si>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</si>
  <si>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</si>
  <si>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</si>
  <si>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</si>
  <si>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</si>
  <si>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</si>
  <si>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</si>
  <si>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</si>
  <si>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</si>
  <si>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</si>
  <si>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</si>
  <si>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</si>
  <si>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</si>
  <si>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</si>
  <si>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</si>
  <si>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</si>
  <si>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</si>
  <si>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</si>
  <si>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</si>
  <si>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</si>
  <si>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</si>
  <si>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</si>
  <si>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</si>
  <si>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</si>
  <si>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</si>
  <si>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</si>
  <si>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</si>
  <si>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</si>
  <si>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</si>
  <si>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</si>
  <si>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</si>
  <si>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</si>
  <si>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</si>
  <si>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</si>
  <si>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</si>
  <si>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</si>
  <si>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</si>
  <si>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</si>
  <si>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</si>
  <si>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</si>
  <si>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</si>
  <si>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</si>
  <si>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</si>
  <si>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</si>
  <si>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</si>
  <si>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</si>
  <si>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</si>
  <si>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</si>
  <si>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</si>
  <si>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</si>
  <si>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</si>
  <si>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</si>
  <si>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</si>
  <si>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</si>
  <si>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</si>
  <si>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</si>
  <si>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</si>
  <si>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</si>
  <si>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</si>
  <si>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</si>
  <si>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</si>
  <si>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</si>
  <si>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</si>
  <si>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</si>
  <si>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</si>
  <si>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</si>
  <si>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</si>
  <si>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</si>
  <si>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</si>
  <si>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</si>
  <si>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</si>
  <si>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</si>
  <si>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</si>
  <si>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</si>
  <si>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</si>
  <si>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</si>
  <si>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</si>
  <si>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</si>
  <si>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</si>
  <si>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</si>
  <si>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</si>
  <si>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</si>
  <si>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</si>
  <si>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</si>
  <si>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</si>
  <si>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</si>
  <si>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</si>
  <si>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</si>
  <si>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</si>
  <si>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</si>
  <si>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</si>
  <si>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</si>
  <si>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</si>
  <si>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</si>
  <si>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</si>
  <si>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</si>
  <si>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</si>
  <si>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</si>
  <si>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</si>
  <si>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</si>
  <si>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</si>
  <si>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</si>
  <si>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</si>
  <si>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</si>
  <si>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</si>
  <si>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</si>
  <si>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</si>
  <si>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</si>
  <si>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</si>
  <si>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</si>
  <si>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</si>
  <si>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</si>
  <si>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</si>
  <si>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</si>
  <si>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</si>
  <si>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</si>
  <si>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</si>
  <si>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</si>
  <si>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</si>
  <si>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</si>
  <si>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</si>
  <si>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</si>
  <si>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</si>
  <si>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</si>
  <si>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</si>
  <si>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</si>
  <si>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</si>
  <si>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</si>
  <si>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</si>
  <si>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</si>
  <si>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</si>
  <si>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</si>
  <si>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</si>
  <si>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</si>
  <si>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</si>
  <si>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</si>
  <si>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</si>
  <si>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</si>
  <si>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</si>
  <si>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</si>
  <si>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</si>
  <si>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</si>
  <si>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</si>
  <si>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</si>
  <si>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</si>
  <si>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</si>
  <si>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</si>
  <si>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</si>
  <si>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</si>
  <si>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</si>
  <si>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</si>
  <si>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</si>
  <si>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</si>
  <si>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</si>
  <si>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</si>
  <si>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</si>
  <si>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</si>
  <si>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</si>
  <si>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</si>
  <si>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</si>
  <si>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</si>
  <si>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</si>
  <si>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</si>
  <si>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</si>
  <si>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</si>
  <si>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</si>
  <si>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</si>
  <si>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</si>
  <si>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</si>
  <si>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</si>
  <si>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</si>
  <si>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</si>
  <si>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</si>
  <si>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</si>
  <si>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</si>
  <si>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</si>
  <si>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</si>
  <si>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</si>
  <si>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</si>
  <si>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</si>
  <si>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</si>
  <si>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</si>
  <si>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</si>
  <si>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</si>
  <si>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</si>
  <si>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</si>
  <si>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</si>
  <si>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</si>
  <si>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</si>
  <si>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</si>
  <si>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</si>
  <si>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</si>
  <si>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</si>
  <si>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</si>
  <si>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</si>
  <si>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</si>
  <si>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</si>
  <si>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</si>
  <si>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</si>
  <si>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</si>
  <si>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</si>
  <si>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</si>
  <si>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</si>
  <si>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</si>
  <si>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</si>
  <si>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</si>
  <si>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</si>
  <si>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</si>
  <si>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</si>
  <si>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</si>
  <si>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</si>
  <si>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</si>
  <si>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</si>
  <si>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</si>
  <si>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</si>
  <si>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</si>
  <si>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</si>
  <si>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</si>
  <si>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</si>
  <si>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</si>
  <si>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</si>
  <si>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</si>
  <si>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</si>
  <si>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</si>
  <si>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</si>
  <si>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</si>
  <si>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</si>
  <si>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</si>
  <si>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</si>
  <si>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</si>
  <si>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</si>
  <si>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</si>
  <si>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</si>
  <si>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</si>
  <si>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</si>
  <si>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</si>
  <si>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</si>
  <si>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</si>
  <si>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</si>
  <si>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</si>
  <si>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</si>
  <si>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</si>
  <si>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</si>
  <si>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</si>
  <si>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</si>
  <si>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</si>
  <si>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</si>
  <si>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</si>
  <si>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</si>
  <si>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</si>
  <si>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</si>
  <si>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</si>
  <si>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</si>
  <si>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</si>
  <si>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</si>
  <si>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</si>
  <si>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</si>
  <si>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</si>
  <si>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</si>
  <si>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</si>
  <si>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</si>
  <si>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</si>
  <si>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</si>
  <si>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</si>
  <si>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</si>
  <si>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</si>
  <si>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</si>
  <si>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</si>
  <si>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</si>
  <si>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</si>
  <si>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</si>
  <si>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</si>
  <si>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</si>
  <si>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</si>
  <si>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</si>
  <si>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</si>
  <si>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</si>
  <si>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</si>
  <si>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</si>
  <si>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</si>
  <si>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</si>
  <si>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</si>
  <si>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</si>
  <si>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</si>
  <si>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</si>
  <si>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</si>
  <si>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</si>
  <si>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</si>
  <si>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</si>
  <si>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</si>
  <si>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</si>
  <si>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</si>
  <si>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</si>
  <si>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</si>
  <si>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</si>
  <si>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</si>
  <si>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</si>
  <si>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</si>
  <si>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</si>
  <si>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</si>
  <si>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</si>
  <si>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</si>
  <si>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</si>
  <si>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</si>
  <si>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</si>
  <si>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</si>
  <si>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</si>
  <si>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</si>
  <si>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</si>
  <si>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</si>
  <si>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</si>
  <si>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</si>
  <si>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</si>
  <si>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</si>
  <si>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</si>
  <si>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</si>
  <si>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</si>
  <si>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</si>
  <si>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</si>
  <si>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</si>
  <si>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</si>
  <si>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</si>
  <si>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</si>
  <si>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</si>
  <si>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</si>
  <si>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</si>
  <si>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</si>
  <si>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</si>
  <si>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</si>
  <si>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</si>
  <si>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</si>
  <si>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</si>
  <si>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</si>
  <si>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</si>
  <si>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</si>
  <si>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</si>
  <si>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</si>
  <si>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</si>
  <si>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</si>
  <si>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</si>
  <si>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</si>
  <si>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</si>
  <si>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</si>
  <si>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</si>
  <si>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</si>
  <si>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</si>
  <si>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</si>
  <si>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</si>
  <si>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</si>
  <si>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</si>
  <si>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</si>
  <si>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</si>
  <si>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</si>
  <si>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</si>
  <si>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</si>
  <si>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</si>
  <si>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</si>
  <si>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</si>
  <si>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</si>
  <si>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</si>
  <si>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</si>
  <si>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</si>
  <si>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</si>
  <si>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</si>
  <si>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</si>
  <si>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</si>
  <si>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</si>
  <si>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</si>
  <si>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</si>
  <si>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</si>
  <si>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</si>
  <si>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</si>
  <si>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</si>
  <si>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</si>
  <si>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</si>
  <si>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</si>
  <si>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</si>
  <si>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</si>
  <si>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</si>
  <si>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</si>
  <si>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</si>
  <si>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</si>
  <si>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</si>
  <si>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</si>
  <si>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</si>
  <si>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</si>
  <si>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</si>
  <si>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</si>
  <si>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</si>
  <si>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</si>
  <si>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</si>
  <si>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</si>
  <si>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</si>
  <si>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</si>
  <si>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</si>
  <si>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</si>
  <si>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</si>
  <si>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</si>
  <si>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</si>
  <si>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</si>
  <si>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</si>
  <si>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</si>
  <si>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</si>
  <si>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</si>
  <si>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</si>
  <si>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</si>
  <si>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</si>
  <si>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</si>
  <si>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</si>
  <si>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</si>
  <si>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</si>
  <si>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</si>
  <si>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</si>
  <si>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</si>
  <si>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</si>
  <si>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</si>
  <si>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</si>
  <si>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</si>
  <si>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</si>
  <si>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</si>
  <si>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</si>
  <si>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</si>
  <si>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</si>
  <si>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</si>
  <si>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</si>
  <si>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</si>
  <si>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</si>
  <si>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</si>
  <si>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</si>
  <si>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</si>
  <si>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</si>
  <si>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</si>
  <si>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</si>
  <si>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</si>
  <si>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</si>
  <si>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</si>
  <si>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</si>
  <si>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</si>
  <si>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</si>
  <si>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</si>
  <si>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</si>
  <si>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</si>
  <si>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</si>
  <si>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</si>
  <si>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</si>
  <si>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</si>
  <si>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</si>
  <si>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</si>
  <si>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</si>
  <si>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</si>
  <si>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</si>
  <si>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</si>
  <si>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</si>
  <si>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</si>
  <si>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</si>
  <si>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</si>
  <si>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</si>
  <si>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</si>
  <si>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</si>
  <si>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</si>
  <si>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</si>
  <si>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</si>
  <si>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</si>
  <si>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</si>
  <si>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</si>
  <si>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</si>
  <si>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</si>
  <si>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</si>
  <si>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</si>
  <si>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</si>
  <si>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</si>
  <si>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</si>
  <si>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</si>
  <si>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</si>
  <si>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</si>
  <si>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</si>
  <si>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</si>
  <si>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</si>
  <si>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</si>
  <si>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</si>
  <si>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</si>
  <si>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</si>
  <si>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</si>
  <si>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</si>
  <si>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</si>
  <si>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</si>
  <si>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</si>
  <si>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</si>
  <si>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</si>
  <si>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</si>
  <si>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</si>
  <si>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</si>
  <si>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</si>
  <si>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</si>
  <si>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</si>
  <si>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</si>
  <si>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</si>
  <si>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</si>
  <si>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</si>
  <si>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</si>
  <si>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</si>
  <si>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</si>
  <si>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</si>
  <si>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</si>
  <si>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</si>
  <si>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</si>
  <si>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</si>
  <si>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</si>
  <si>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</si>
  <si>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</si>
  <si>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</si>
  <si>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</si>
  <si>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</si>
  <si>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</si>
  <si>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</si>
  <si>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</si>
  <si>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</si>
  <si>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</si>
  <si>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</si>
  <si>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</si>
  <si>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</si>
  <si>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</si>
  <si>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</si>
  <si>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</si>
  <si>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</si>
  <si>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</si>
  <si>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</si>
  <si>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</si>
  <si>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</si>
  <si>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</si>
  <si>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</si>
  <si>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</si>
  <si>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</si>
  <si>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</si>
  <si>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</si>
  <si>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</si>
  <si>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</si>
  <si>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</si>
  <si>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</si>
  <si>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</si>
  <si>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</si>
  <si>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</si>
  <si>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</si>
  <si>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</si>
  <si>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</si>
  <si>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</si>
  <si>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</si>
  <si>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</si>
  <si>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</si>
  <si>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</si>
  <si>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</si>
  <si>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</si>
  <si>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</si>
  <si>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</si>
  <si>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</si>
  <si>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</si>
  <si>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</si>
  <si>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</si>
  <si>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</si>
  <si>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</si>
  <si>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</si>
  <si>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</si>
  <si>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</si>
  <si>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</si>
  <si>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</si>
  <si>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</si>
  <si>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</si>
  <si>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</si>
  <si>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</si>
  <si>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</si>
  <si>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</si>
  <si>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</si>
  <si>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</si>
  <si>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</si>
  <si>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</si>
  <si>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</si>
  <si>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</si>
  <si>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</si>
  <si>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</si>
  <si>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</si>
  <si>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</si>
  <si>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</si>
  <si>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</si>
  <si>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</si>
  <si>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</si>
  <si>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</si>
  <si>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</si>
  <si>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</si>
  <si>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</si>
  <si>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</si>
  <si>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</si>
  <si>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</si>
  <si>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</si>
  <si>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</si>
  <si>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</si>
  <si>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</si>
  <si>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</si>
  <si>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</si>
  <si>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</si>
  <si>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</si>
  <si>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</si>
  <si>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</si>
  <si>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</si>
  <si>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</si>
  <si>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</si>
  <si>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</si>
  <si>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</si>
  <si>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</si>
  <si>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</si>
  <si>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</si>
  <si>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</si>
  <si>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</si>
  <si>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</si>
  <si>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</si>
  <si>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</si>
  <si>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</si>
  <si>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</si>
  <si>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</si>
  <si>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</si>
  <si>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</si>
  <si>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</si>
  <si>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</si>
  <si>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</si>
  <si>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</si>
  <si>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</si>
  <si>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</si>
  <si>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</si>
  <si>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</si>
  <si>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</si>
  <si>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</si>
  <si>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</si>
  <si>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</si>
  <si>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</si>
  <si>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</si>
  <si>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</si>
  <si>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</si>
  <si>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</si>
  <si>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</si>
  <si>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</si>
  <si>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</si>
  <si>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</si>
  <si>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</si>
  <si>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</si>
  <si>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</si>
  <si>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</si>
  <si>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</si>
  <si>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</si>
  <si>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</si>
  <si>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</si>
  <si>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</si>
  <si>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</si>
  <si>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</si>
  <si>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</si>
  <si>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</si>
  <si>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</si>
  <si>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</si>
  <si>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</si>
  <si>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</si>
  <si>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</si>
  <si>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</si>
  <si>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</si>
  <si>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</si>
  <si>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</si>
  <si>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</si>
  <si>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</si>
  <si>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</si>
  <si>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</si>
  <si>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</si>
  <si>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</si>
  <si>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</si>
  <si>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</si>
  <si>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</si>
  <si>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</si>
  <si>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</si>
  <si>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</si>
  <si>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</si>
  <si>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</si>
  <si>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</si>
  <si>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</si>
  <si>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</si>
  <si>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</si>
  <si>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</si>
  <si>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</si>
  <si>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</si>
  <si>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</si>
  <si>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</si>
  <si>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</si>
  <si>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</si>
  <si>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</si>
  <si>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</si>
  <si>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</si>
  <si>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</si>
  <si>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</si>
  <si>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</si>
  <si>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</si>
  <si>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</si>
  <si>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</si>
  <si>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</si>
  <si>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</si>
  <si>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</si>
  <si>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</si>
  <si>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</si>
  <si>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</si>
  <si>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</si>
  <si>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</si>
  <si>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</si>
  <si>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</si>
  <si>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</si>
  <si>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</si>
  <si>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</si>
  <si>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</si>
  <si>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</si>
  <si>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</si>
  <si>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</si>
  <si>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</si>
  <si>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</si>
  <si>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</si>
  <si>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</si>
  <si>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</si>
  <si>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</si>
  <si>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</si>
  <si>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</si>
  <si>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</si>
  <si>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</si>
  <si>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</si>
  <si>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</si>
  <si>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</si>
  <si>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</si>
  <si>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</si>
  <si>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</si>
  <si>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</si>
  <si>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</si>
  <si>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</si>
  <si>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</si>
  <si>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</si>
  <si>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</si>
  <si>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</si>
  <si>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</si>
  <si>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</si>
  <si>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</si>
  <si>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</si>
  <si>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</si>
  <si>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</si>
  <si>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</si>
  <si>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</si>
  <si>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</si>
  <si>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</si>
  <si>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</si>
  <si>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</si>
  <si>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</si>
  <si>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</si>
  <si>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</si>
  <si>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</si>
  <si>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</si>
  <si>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</si>
  <si>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</si>
  <si>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</si>
  <si>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</si>
  <si>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</si>
  <si>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</si>
  <si>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</si>
  <si>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</si>
  <si>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</si>
  <si>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</si>
  <si>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</si>
  <si>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</si>
  <si>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</si>
  <si>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</si>
  <si>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</si>
  <si>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</si>
  <si>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</si>
  <si>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</si>
  <si>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</si>
  <si>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</si>
  <si>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</si>
  <si>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</si>
  <si>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</si>
  <si>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</si>
  <si>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</si>
  <si>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</si>
  <si>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</si>
  <si>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</si>
  <si>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</si>
  <si>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</si>
  <si>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</si>
  <si>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</si>
  <si>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</si>
  <si>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</si>
  <si>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</si>
  <si>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</si>
  <si>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</si>
  <si>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</si>
  <si>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</si>
  <si>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</si>
  <si>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</si>
  <si>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</si>
  <si>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</si>
  <si>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</si>
  <si>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</si>
  <si>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</si>
  <si>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</si>
  <si>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</si>
  <si>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</si>
  <si>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</si>
  <si>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</si>
  <si>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</si>
  <si>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</si>
  <si>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</si>
  <si>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</si>
  <si>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</si>
  <si>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</si>
  <si>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</si>
  <si>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</si>
  <si>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</si>
  <si>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</si>
  <si>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</si>
  <si>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</si>
  <si>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</si>
  <si>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</si>
  <si>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</si>
  <si>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</si>
  <si>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</si>
  <si>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</si>
  <si>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</si>
  <si>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</si>
  <si>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</si>
  <si>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</si>
  <si>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</si>
  <si>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</si>
  <si>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</si>
  <si>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</si>
  <si>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</si>
  <si>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</si>
  <si>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</si>
  <si>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</si>
  <si>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</si>
  <si>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</si>
  <si>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</si>
  <si>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</si>
  <si>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</si>
  <si>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</si>
  <si>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</si>
  <si>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</si>
  <si>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</si>
  <si>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</si>
  <si>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</si>
  <si>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</si>
  <si>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</si>
  <si>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</si>
  <si>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</si>
  <si>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</si>
  <si>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</si>
  <si>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</si>
  <si>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</si>
  <si>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</si>
  <si>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</si>
  <si>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</si>
  <si>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</si>
  <si>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</si>
  <si>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</si>
  <si>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</si>
  <si>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</si>
  <si>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</si>
  <si>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</si>
  <si>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</si>
  <si>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</si>
  <si>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</si>
  <si>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</si>
  <si>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</si>
  <si>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</si>
  <si>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</si>
  <si>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</si>
  <si>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</si>
  <si>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</si>
  <si>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</si>
  <si>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</si>
  <si>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</si>
  <si>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</si>
  <si>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</si>
  <si>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</si>
  <si>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</si>
  <si>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</si>
  <si>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</si>
  <si>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</si>
  <si>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</si>
  <si>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</si>
  <si>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</si>
  <si>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</si>
  <si>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</si>
  <si>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</si>
  <si>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</si>
  <si>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</si>
  <si>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</si>
  <si>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</si>
  <si>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</si>
  <si>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</si>
  <si>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</si>
  <si>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</si>
  <si>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</si>
  <si>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</si>
  <si>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</si>
  <si>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</si>
  <si>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</si>
  <si>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</si>
  <si>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</si>
  <si>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</si>
  <si>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</si>
  <si>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</si>
  <si>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</si>
  <si>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</si>
  <si>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</si>
  <si>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</si>
  <si>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</si>
  <si>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</si>
  <si>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</si>
  <si>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</si>
  <si>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</si>
  <si>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</si>
  <si>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</si>
  <si>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</si>
  <si>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</si>
  <si>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</si>
  <si>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</si>
  <si>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</si>
  <si>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</si>
  <si>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</si>
  <si>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</si>
  <si>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</si>
  <si>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</si>
  <si>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</si>
  <si>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</si>
  <si>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</si>
  <si>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</si>
  <si>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</si>
  <si>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</si>
  <si>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</si>
  <si>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</si>
  <si>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</si>
  <si>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</si>
  <si>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</si>
  <si>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</si>
  <si>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</si>
  <si>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</si>
  <si>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</si>
  <si>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</si>
  <si>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</si>
  <si>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</si>
  <si>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</si>
  <si>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</si>
  <si>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</si>
  <si>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</si>
  <si>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</si>
  <si>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</si>
  <si>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</si>
  <si>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</si>
  <si>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</si>
  <si>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</si>
  <si>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</si>
  <si>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</si>
  <si>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</si>
  <si>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</si>
  <si>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</si>
  <si>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</si>
  <si>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</si>
  <si>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</si>
  <si>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</si>
  <si>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</si>
  <si>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</si>
  <si>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</si>
  <si>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</si>
  <si>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</si>
  <si>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</si>
  <si>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</si>
  <si>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</si>
  <si>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</si>
  <si>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</si>
  <si>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</si>
  <si>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</si>
  <si>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</si>
  <si>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</si>
  <si>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</si>
  <si>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</si>
  <si>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</si>
  <si>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</si>
  <si>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</si>
  <si>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</si>
  <si>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</si>
  <si>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</si>
  <si>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</si>
  <si>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</si>
  <si>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</si>
  <si>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</si>
  <si>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</si>
  <si>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</si>
  <si>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</si>
  <si>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</si>
  <si>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</si>
  <si>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</si>
  <si>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</si>
  <si>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</si>
  <si>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</si>
  <si>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</si>
  <si>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</si>
  <si>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</si>
  <si>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</si>
  <si>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</si>
  <si>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</si>
  <si>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</si>
  <si>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</si>
  <si>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</si>
  <si>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</si>
  <si>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</si>
  <si>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</si>
  <si>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</si>
  <si>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</si>
  <si>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</si>
  <si>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</si>
  <si>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</si>
  <si>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</si>
  <si>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</si>
  <si>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</si>
  <si>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</si>
  <si>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</si>
  <si>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</si>
  <si>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</si>
  <si>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</si>
  <si>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</si>
  <si>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</si>
  <si>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</si>
  <si>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</si>
  <si>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</si>
  <si>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</si>
  <si>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</si>
  <si>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</si>
  <si>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</si>
  <si>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</si>
  <si>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</si>
  <si>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</si>
  <si>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</si>
  <si>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</si>
  <si>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</si>
  <si>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</si>
  <si>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</si>
  <si>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</si>
  <si>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</si>
  <si>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</si>
  <si>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</si>
  <si>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</si>
  <si>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</si>
  <si>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</si>
  <si>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</si>
  <si>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</si>
  <si>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</si>
  <si>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</si>
  <si>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</si>
  <si>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</si>
  <si>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</si>
  <si>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</si>
  <si>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</si>
  <si>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</si>
  <si>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</si>
  <si>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</si>
  <si>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</si>
  <si>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</si>
  <si>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</si>
  <si>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</si>
  <si>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</si>
  <si>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</si>
  <si>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</si>
  <si>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</si>
  <si>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</si>
  <si>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</si>
  <si>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</si>
  <si>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</si>
  <si>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</si>
  <si>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</si>
  <si>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</si>
  <si>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</si>
  <si>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</si>
  <si>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</si>
  <si>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</si>
  <si>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</si>
  <si>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</si>
  <si>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</si>
  <si>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</si>
  <si>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</si>
  <si>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</si>
  <si>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</si>
  <si>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</si>
  <si>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</si>
  <si>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</si>
  <si>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</si>
  <si>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</si>
  <si>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</si>
  <si>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</si>
  <si>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</si>
  <si>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</si>
  <si>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</si>
  <si>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</si>
  <si>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</si>
  <si>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</si>
  <si>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</si>
  <si>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</si>
  <si>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</si>
  <si>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</si>
  <si>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</si>
  <si>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</si>
  <si>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</si>
  <si>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</si>
  <si>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</si>
  <si>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</si>
  <si>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</si>
  <si>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</si>
  <si>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</si>
  <si>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</si>
  <si>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</si>
  <si>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</si>
  <si>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</si>
  <si>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</si>
  <si>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</si>
  <si>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</si>
  <si>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</si>
  <si>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</si>
  <si>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</si>
  <si>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</si>
  <si>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</si>
  <si>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</si>
  <si>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</si>
  <si>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</si>
  <si>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</si>
  <si>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</si>
  <si>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</si>
  <si>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</si>
  <si>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</si>
  <si>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</si>
  <si>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</si>
  <si>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</si>
  <si>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</si>
  <si>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</si>
  <si>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</si>
  <si>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</si>
  <si>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</si>
  <si>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</si>
  <si>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</si>
  <si>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</si>
  <si>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</si>
  <si>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</si>
  <si>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</si>
  <si>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</si>
  <si>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</si>
  <si>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</si>
  <si>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</si>
  <si>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</si>
  <si>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</si>
  <si>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</si>
  <si>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</si>
  <si>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</si>
  <si>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</si>
  <si>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</si>
  <si>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</si>
  <si>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</si>
  <si>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</si>
  <si>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</si>
  <si>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</si>
  <si>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</si>
  <si>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</si>
  <si>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</si>
  <si>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</si>
  <si>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</si>
  <si>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</si>
  <si>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</si>
  <si>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</si>
  <si>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</si>
  <si>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</si>
  <si>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</si>
  <si>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</si>
  <si>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</si>
  <si>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</si>
  <si>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</si>
  <si>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</si>
  <si>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</si>
  <si>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</si>
  <si>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</si>
  <si>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</si>
  <si>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</si>
  <si>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</si>
  <si>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</si>
  <si>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</si>
  <si>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</si>
  <si>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</si>
  <si>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</si>
  <si>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</si>
  <si>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</si>
  <si>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</si>
  <si>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</si>
  <si>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</si>
  <si>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</si>
  <si>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</si>
  <si>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</si>
  <si>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</si>
  <si>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</si>
  <si>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</si>
  <si>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</si>
  <si>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</si>
  <si>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</si>
  <si>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</si>
  <si>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</si>
  <si>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</si>
  <si>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</si>
  <si>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</si>
  <si>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</si>
  <si>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</si>
  <si>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</si>
  <si>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</si>
  <si>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</si>
  <si>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</si>
  <si>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</si>
  <si>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</si>
  <si>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</si>
  <si>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</si>
  <si>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</si>
  <si>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</si>
  <si>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</si>
  <si>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</si>
  <si>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</si>
  <si>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</si>
  <si>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</si>
  <si>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</si>
  <si>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</si>
  <si>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</si>
  <si>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</si>
  <si>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</si>
  <si>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</si>
  <si>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</si>
  <si>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</si>
  <si>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</si>
  <si>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</si>
  <si>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</si>
  <si>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</si>
  <si>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</si>
  <si>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</si>
  <si>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</si>
  <si>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</si>
  <si>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</si>
  <si>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</si>
  <si>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</si>
  <si>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</si>
  <si>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</si>
  <si>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</si>
  <si>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</si>
  <si>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</si>
  <si>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</si>
  <si>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</si>
  <si>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</si>
  <si>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</si>
  <si>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</si>
  <si>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</si>
  <si>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</si>
  <si>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</si>
  <si>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</si>
  <si>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</si>
  <si>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</si>
  <si>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</si>
  <si>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</si>
  <si>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</si>
  <si>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</si>
  <si>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</si>
  <si>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</si>
  <si>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</si>
  <si>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</si>
  <si>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</si>
  <si>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</si>
  <si>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</si>
  <si>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</si>
  <si>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</si>
  <si>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</si>
  <si>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</si>
  <si>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</si>
  <si>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</si>
  <si>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</si>
  <si>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</si>
  <si>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</si>
  <si>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</si>
  <si>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</si>
  <si>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</si>
  <si>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</si>
  <si>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</si>
  <si>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</si>
  <si>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</si>
  <si>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</si>
  <si>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</si>
  <si>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</si>
  <si>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</si>
  <si>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</si>
  <si>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</si>
  <si>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</si>
  <si>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</si>
  <si>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</si>
  <si>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</si>
  <si>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</si>
  <si>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</si>
  <si>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</si>
  <si>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</si>
  <si>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</si>
  <si>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</si>
  <si>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</si>
  <si>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</si>
  <si>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</si>
  <si>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</si>
  <si>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</si>
  <si>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</si>
  <si>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</si>
  <si>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</si>
  <si>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</si>
  <si>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</si>
  <si>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</si>
  <si>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</si>
  <si>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</si>
  <si>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</si>
  <si>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</si>
  <si>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</si>
  <si>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</si>
  <si>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</si>
  <si>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</si>
  <si>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</si>
  <si>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</si>
  <si>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</si>
  <si>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</si>
  <si>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</si>
  <si>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</si>
  <si>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</si>
  <si>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</si>
  <si>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</si>
  <si>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</si>
  <si>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</si>
  <si>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</si>
  <si>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</si>
  <si>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</si>
  <si>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</si>
  <si>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</si>
  <si>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</si>
  <si>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</si>
  <si>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</si>
  <si>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</si>
  <si>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</si>
  <si>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</si>
  <si>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</si>
  <si>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</si>
  <si>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</si>
  <si>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</si>
  <si>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</si>
  <si>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</si>
  <si>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</si>
  <si>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</si>
  <si>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</si>
  <si>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</si>
  <si>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</si>
  <si>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</si>
  <si>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</si>
  <si>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</si>
  <si>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</si>
  <si>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</si>
  <si>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</si>
  <si>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</si>
  <si>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</si>
  <si>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</si>
  <si>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</si>
  <si>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</si>
  <si>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</si>
  <si>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</si>
  <si>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</si>
  <si>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</si>
  <si>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</si>
  <si>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</si>
  <si>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</si>
  <si>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</si>
  <si>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</si>
  <si>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</si>
  <si>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</si>
  <si>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</si>
  <si>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</si>
  <si>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</si>
  <si>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</si>
  <si>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</si>
  <si>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</si>
  <si>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</si>
  <si>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</si>
  <si>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</si>
  <si>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</si>
  <si>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</si>
  <si>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</si>
  <si>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</si>
  <si>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</si>
  <si>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</si>
  <si>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</si>
  <si>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</si>
  <si>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</si>
  <si>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</si>
  <si>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</si>
  <si>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</si>
  <si>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</si>
  <si>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</si>
  <si>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</si>
  <si>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</si>
  <si>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</si>
  <si>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</si>
  <si>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</si>
  <si>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</si>
  <si>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</si>
  <si>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</si>
  <si>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</si>
  <si>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</si>
  <si>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</si>
  <si>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</si>
  <si>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</si>
  <si>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</si>
  <si>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</si>
  <si>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</si>
  <si>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</si>
  <si>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</si>
  <si>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</si>
  <si>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</si>
  <si>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</si>
  <si>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</si>
  <si>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</si>
  <si>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</si>
  <si>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</si>
  <si>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</si>
  <si>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</si>
  <si>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</si>
  <si>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</si>
  <si>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</si>
  <si>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</si>
  <si>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</si>
  <si>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</si>
  <si>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</si>
  <si>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</si>
  <si>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</si>
  <si>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</si>
  <si>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</si>
  <si>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</si>
  <si>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</si>
  <si>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</si>
  <si>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</si>
  <si>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</si>
  <si>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</si>
  <si>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</si>
  <si>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</si>
  <si>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</si>
  <si>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</si>
  <si>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</si>
  <si>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</si>
  <si>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</si>
  <si>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</si>
  <si>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</si>
  <si>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</si>
  <si>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</si>
  <si>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</si>
  <si>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</si>
  <si>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</si>
  <si>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</si>
  <si>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</si>
  <si>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</si>
  <si>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</si>
  <si>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</si>
  <si>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</si>
  <si>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</si>
  <si>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</si>
  <si>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</si>
  <si>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</si>
  <si>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</si>
  <si>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</si>
  <si>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</si>
  <si>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</si>
  <si>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</si>
  <si>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</si>
  <si>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</si>
  <si>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</si>
  <si>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</si>
  <si>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</si>
  <si>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</si>
  <si>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</si>
  <si>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</si>
  <si>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</si>
  <si>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</si>
  <si>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</si>
  <si>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</si>
  <si>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</si>
  <si>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</si>
  <si>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</si>
  <si>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</si>
  <si>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</si>
  <si>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</si>
  <si>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</si>
  <si>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</si>
  <si>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</si>
  <si>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</si>
  <si>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</si>
  <si>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</si>
  <si>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</si>
  <si>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</si>
  <si>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</si>
  <si>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</si>
  <si>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</si>
  <si>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</si>
  <si>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</si>
  <si>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</si>
  <si>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</si>
  <si>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</si>
  <si>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</si>
  <si>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</si>
  <si>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</si>
  <si>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</si>
  <si>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</si>
  <si>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</si>
  <si>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</si>
  <si>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</si>
  <si>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</si>
  <si>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</si>
  <si>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</si>
  <si>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</si>
  <si>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</si>
  <si>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</si>
  <si>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</si>
  <si>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</si>
  <si>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</si>
  <si>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</si>
  <si>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</si>
  <si>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</si>
  <si>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</si>
  <si>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</si>
  <si>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</si>
  <si>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</si>
  <si>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</si>
  <si>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</si>
  <si>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</si>
  <si>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</si>
  <si>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</si>
  <si>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</si>
  <si>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</si>
  <si>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</si>
  <si>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</si>
  <si>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</si>
  <si>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</si>
  <si>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</si>
  <si>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</si>
  <si>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</si>
  <si>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</si>
  <si>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</si>
  <si>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</si>
  <si>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</si>
  <si>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</si>
  <si>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</si>
  <si>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</si>
  <si>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</si>
  <si>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</si>
  <si>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</si>
  <si>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</si>
  <si>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</si>
  <si>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</si>
  <si>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</si>
  <si>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</si>
  <si>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</si>
  <si>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</si>
  <si>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</si>
  <si>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</si>
  <si>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</si>
  <si>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</si>
  <si>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</si>
  <si>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</si>
  <si>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</si>
  <si>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</si>
  <si>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</si>
  <si>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</si>
  <si>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</si>
  <si>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</si>
  <si>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</si>
  <si>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</si>
  <si>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</si>
  <si>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</si>
  <si>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</si>
  <si>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</si>
  <si>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</si>
  <si>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</si>
  <si>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</si>
  <si>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</si>
  <si>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</si>
  <si>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</si>
  <si>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</si>
  <si>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</si>
  <si>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</si>
  <si>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</si>
  <si>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</si>
  <si>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</si>
  <si>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</si>
  <si>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</si>
  <si>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</si>
  <si>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</si>
  <si>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</si>
  <si>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</si>
  <si>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</si>
  <si>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</si>
  <si>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</si>
  <si>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</si>
  <si>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</si>
  <si>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</si>
  <si>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</si>
  <si>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</si>
  <si>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</si>
  <si>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</si>
  <si>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</si>
  <si>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</si>
  <si>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</si>
  <si>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</si>
  <si>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</si>
  <si>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</si>
  <si>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</si>
  <si>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</si>
  <si>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</si>
  <si>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</si>
  <si>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</si>
  <si>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</si>
  <si>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</si>
  <si>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</si>
  <si>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</si>
  <si>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</si>
  <si>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</si>
  <si>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</si>
  <si>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</si>
  <si>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</si>
  <si>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</si>
  <si>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</si>
  <si>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</si>
  <si>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</si>
  <si>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</si>
  <si>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</si>
  <si>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</si>
  <si>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</si>
  <si>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</si>
  <si>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</si>
  <si>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</si>
  <si>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</si>
  <si>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</si>
  <si>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</si>
  <si>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</si>
  <si>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</si>
  <si>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</si>
  <si>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</si>
  <si>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</si>
  <si>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</si>
  <si>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</si>
  <si>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</si>
  <si>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</si>
  <si>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</si>
  <si>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</si>
  <si>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</si>
  <si>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</si>
  <si>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</si>
  <si>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</si>
  <si>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</si>
  <si>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</si>
  <si>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</si>
  <si>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</si>
  <si>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</si>
  <si>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</si>
  <si>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</si>
  <si>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</si>
  <si>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</si>
  <si>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</si>
  <si>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</si>
  <si>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</si>
  <si>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</si>
  <si>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</si>
  <si>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</si>
  <si>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</si>
  <si>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</si>
  <si>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</si>
  <si>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</si>
  <si>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</si>
  <si>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</si>
  <si>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</si>
  <si>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</si>
  <si>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</si>
  <si>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</si>
  <si>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</si>
  <si>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</si>
  <si>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</si>
  <si>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</si>
  <si>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</si>
  <si>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</si>
  <si>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</si>
  <si>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</si>
  <si>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</si>
  <si>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</si>
  <si>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</si>
  <si>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</si>
  <si>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</si>
  <si>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</si>
  <si>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</si>
  <si>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</si>
  <si>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</si>
  <si>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</si>
  <si>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</si>
  <si>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</si>
  <si>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</si>
  <si>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</si>
  <si>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</si>
  <si>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</si>
  <si>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</si>
  <si>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</si>
  <si>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</si>
  <si>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</si>
  <si>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</si>
  <si>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</si>
  <si>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</si>
  <si>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</si>
  <si>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</si>
  <si>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</si>
  <si>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</si>
  <si>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</si>
  <si>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</si>
  <si>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</si>
  <si>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</si>
  <si>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</si>
  <si>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</si>
  <si>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</si>
  <si>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</si>
  <si>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</si>
  <si>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</si>
  <si>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</si>
  <si>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</si>
  <si>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</si>
  <si>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</si>
  <si>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</si>
  <si>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</si>
  <si>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</si>
  <si>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</si>
  <si>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</si>
  <si>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</si>
  <si>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</si>
  <si>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</si>
  <si>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</si>
  <si>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</si>
  <si>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</si>
  <si>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</si>
  <si>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</si>
  <si>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</si>
  <si>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</si>
  <si>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</si>
  <si>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</si>
  <si>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</si>
  <si>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</si>
  <si>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</si>
  <si>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</si>
  <si>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</si>
  <si>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</si>
  <si>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</si>
  <si>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</si>
  <si>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</si>
  <si>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</si>
  <si>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</si>
  <si>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</si>
  <si>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</si>
  <si>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</si>
  <si>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</si>
  <si>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</si>
  <si>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</si>
  <si>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</si>
  <si>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</si>
  <si>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</si>
  <si>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</si>
  <si>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</si>
  <si>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</si>
  <si>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</si>
  <si>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</si>
  <si>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</si>
  <si>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</si>
  <si>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</si>
  <si>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</si>
  <si>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</si>
  <si>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</si>
  <si>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</si>
  <si>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</si>
  <si>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</si>
  <si>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</si>
  <si>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</si>
  <si>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</si>
  <si>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</si>
  <si>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</si>
  <si>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</si>
  <si>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</si>
  <si>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</si>
  <si>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</si>
  <si>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</si>
  <si>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</si>
  <si>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</si>
  <si>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</si>
  <si>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</si>
  <si>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</si>
  <si>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</si>
  <si>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</si>
  <si>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</si>
  <si>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</si>
  <si>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</si>
  <si>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</si>
  <si>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</si>
  <si>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</si>
  <si>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</si>
  <si>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</si>
  <si>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</si>
  <si>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</si>
  <si>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</si>
  <si>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</si>
  <si>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</si>
  <si>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</si>
  <si>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</si>
  <si>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</si>
  <si>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</si>
  <si>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</si>
  <si>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</si>
  <si>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</si>
  <si>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</si>
  <si>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</si>
  <si>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</si>
  <si>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</si>
  <si>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</si>
  <si>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</si>
  <si>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</si>
  <si>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</si>
  <si>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</si>
  <si>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</si>
  <si>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</si>
  <si>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</si>
  <si>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</si>
  <si>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</si>
  <si>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</si>
  <si>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</si>
  <si>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</si>
  <si>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</si>
  <si>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</si>
  <si>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</si>
  <si>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</si>
  <si>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</si>
  <si>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</si>
  <si>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</si>
  <si>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</si>
  <si>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</si>
  <si>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</si>
  <si>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</si>
  <si>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</si>
  <si>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</si>
  <si>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</si>
  <si>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</si>
  <si>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</si>
  <si>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</si>
  <si>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</si>
  <si>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</si>
  <si>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</si>
  <si>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</si>
  <si>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</si>
  <si>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</si>
  <si>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</si>
  <si>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</si>
  <si>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</si>
  <si>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</si>
  <si>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</si>
  <si>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</si>
  <si>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</si>
  <si>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</si>
  <si>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</si>
  <si>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</si>
  <si>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</si>
  <si>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</si>
  <si>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</si>
  <si>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</si>
  <si>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</si>
  <si>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</si>
  <si>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</si>
  <si>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</si>
  <si>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</si>
  <si>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</si>
  <si>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</si>
  <si>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</si>
  <si>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</si>
  <si>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</si>
  <si>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</si>
  <si>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</si>
  <si>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</si>
  <si>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</si>
  <si>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</si>
  <si>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</si>
  <si>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</si>
  <si>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</si>
  <si>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</si>
  <si>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</si>
  <si>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</si>
  <si>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</si>
  <si>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</si>
  <si>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</si>
  <si>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</si>
  <si>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</si>
  <si>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</si>
  <si>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</si>
  <si>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</si>
  <si>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</si>
  <si>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</si>
  <si>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</si>
  <si>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</si>
  <si>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</si>
  <si>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</si>
  <si>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</si>
  <si>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</si>
  <si>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</si>
  <si>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</si>
  <si>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</si>
  <si>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</si>
  <si>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</si>
  <si>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</si>
  <si>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</si>
  <si>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</si>
  <si>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</si>
  <si>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</si>
  <si>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</si>
  <si>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</si>
  <si>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</si>
  <si>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</si>
  <si>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</si>
  <si>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</si>
  <si>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</si>
  <si>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</si>
  <si>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</si>
  <si>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</si>
  <si>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</si>
  <si>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</si>
  <si>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</si>
  <si>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</si>
  <si>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</si>
  <si>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</si>
  <si>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</si>
  <si>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</si>
  <si>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</si>
  <si>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</si>
  <si>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</si>
  <si>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</si>
  <si>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</si>
  <si>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</si>
  <si>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</si>
  <si>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</si>
  <si>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</si>
  <si>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</si>
  <si>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</si>
  <si>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</si>
  <si>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</si>
  <si>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</si>
  <si>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</si>
  <si>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</si>
  <si>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</si>
  <si>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</si>
  <si>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</si>
  <si>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</si>
  <si>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</si>
  <si>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</si>
  <si>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</si>
  <si>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</si>
  <si>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</si>
  <si>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</si>
  <si>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</si>
  <si>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</si>
  <si>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</si>
  <si>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</si>
  <si>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</si>
  <si>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</si>
  <si>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</si>
  <si>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</si>
  <si>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</si>
  <si>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</si>
  <si>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</si>
  <si>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</si>
  <si>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</si>
  <si>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</si>
  <si>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</si>
  <si>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</si>
  <si>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</si>
  <si>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</si>
  <si>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</si>
  <si>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</si>
  <si>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</si>
  <si>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</si>
  <si>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</si>
  <si>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</si>
  <si>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</si>
  <si>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</si>
  <si>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</si>
  <si>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</si>
  <si>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</si>
  <si>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</si>
  <si>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</si>
  <si>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</si>
  <si>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</si>
  <si>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</si>
  <si>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</si>
  <si>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</si>
  <si>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</si>
  <si>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</si>
  <si>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</si>
  <si>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</si>
  <si>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</si>
  <si>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</si>
  <si>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</si>
  <si>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</si>
  <si>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</si>
  <si>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</si>
  <si>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</si>
  <si>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</si>
  <si>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</si>
  <si>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</si>
  <si>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</si>
  <si>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</si>
  <si>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</si>
  <si>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</si>
  <si>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</si>
  <si>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</si>
  <si>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</si>
  <si>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</si>
  <si>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</si>
  <si>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</si>
  <si>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</si>
  <si>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</si>
  <si>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</si>
  <si>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</si>
  <si>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</si>
  <si>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</si>
  <si>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</si>
  <si>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</si>
  <si>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</si>
  <si>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</si>
  <si>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</si>
  <si>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</si>
  <si>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</si>
  <si>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</si>
  <si>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</si>
  <si>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</si>
  <si>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</si>
  <si>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</si>
  <si>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</si>
  <si>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</si>
  <si>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</si>
  <si>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</si>
  <si>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</si>
  <si>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</si>
  <si>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</si>
  <si>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</si>
  <si>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</si>
  <si>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</si>
  <si>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</si>
  <si>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</si>
  <si>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</si>
  <si>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</si>
  <si>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</si>
  <si>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</si>
  <si>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</si>
  <si>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</si>
  <si>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</si>
  <si>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</si>
  <si>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</si>
  <si>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</si>
  <si>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</si>
  <si>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</si>
  <si>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</si>
  <si>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</si>
  <si>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</si>
  <si>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</si>
  <si>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</si>
  <si>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</si>
  <si>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</si>
  <si>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</si>
  <si>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</si>
  <si>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</si>
  <si>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</si>
  <si>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</si>
  <si>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</si>
  <si>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</si>
  <si>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</si>
  <si>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</si>
  <si>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</si>
  <si>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</si>
  <si>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</si>
  <si>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</si>
  <si>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</si>
  <si>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</si>
  <si>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</si>
  <si>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</si>
  <si>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</si>
  <si>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</si>
  <si>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</si>
  <si>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</si>
  <si>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</si>
  <si>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</si>
  <si>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</si>
  <si>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</si>
  <si>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</si>
  <si>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</si>
  <si>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</si>
  <si>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</si>
  <si>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</si>
  <si>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</si>
  <si>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</si>
  <si>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</si>
  <si>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</si>
  <si>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</si>
  <si>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</si>
  <si>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</si>
  <si>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</si>
  <si>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</si>
  <si>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</si>
  <si>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</si>
  <si>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</si>
  <si>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</si>
  <si>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</si>
  <si>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</si>
  <si>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</si>
  <si>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</si>
  <si>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</si>
  <si>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</si>
  <si>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</si>
  <si>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</si>
  <si>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</si>
  <si>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</si>
  <si>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</si>
  <si>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</si>
  <si>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</si>
  <si>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</si>
  <si>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</si>
  <si>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</si>
  <si>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</si>
  <si>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</si>
  <si>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</si>
  <si>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</si>
  <si>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</si>
  <si>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</si>
  <si>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</si>
  <si>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</si>
  <si>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</si>
  <si>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</si>
  <si>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</si>
  <si>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</si>
  <si>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</si>
  <si>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</si>
  <si>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</si>
  <si>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</si>
  <si>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</si>
  <si>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</si>
  <si>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</si>
  <si>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</si>
  <si>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</si>
  <si>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</si>
  <si>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</si>
  <si>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</si>
  <si>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</si>
  <si>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</si>
  <si>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</si>
  <si>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</si>
  <si>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</si>
  <si>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</si>
  <si>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</si>
  <si>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</si>
  <si>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</si>
  <si>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</si>
  <si>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</si>
  <si>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</si>
  <si>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</si>
  <si>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</si>
  <si>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</si>
  <si>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</si>
  <si>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</si>
  <si>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</si>
  <si>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</si>
  <si>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</si>
  <si>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</si>
  <si>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</si>
  <si>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</si>
  <si>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</si>
  <si>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</si>
  <si>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</si>
  <si>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</si>
  <si>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</si>
  <si>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</si>
  <si>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</si>
  <si>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</si>
  <si>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</si>
  <si>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</si>
  <si>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</si>
  <si>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</si>
  <si>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</si>
  <si>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</si>
  <si>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</si>
  <si>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</si>
  <si>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</si>
  <si>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</si>
  <si>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</si>
  <si>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</si>
  <si>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</si>
  <si>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</si>
  <si>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</si>
  <si>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</si>
  <si>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</si>
  <si>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</si>
  <si>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</si>
  <si>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</si>
  <si>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</si>
  <si>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</si>
  <si>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</si>
  <si>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</si>
  <si>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</si>
  <si>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</si>
  <si>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</si>
  <si>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</si>
  <si>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</si>
  <si>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</si>
  <si>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</si>
  <si>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</si>
  <si>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</si>
  <si>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</si>
  <si>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</si>
  <si>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</si>
  <si>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</si>
  <si>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</si>
  <si>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</si>
  <si>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</si>
  <si>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</si>
  <si>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</si>
  <si>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</si>
  <si>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</si>
  <si>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</si>
  <si>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</si>
  <si>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</si>
  <si>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</si>
  <si>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</si>
  <si>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</si>
  <si>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</si>
  <si>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</si>
  <si>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</si>
  <si>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</si>
  <si>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</si>
  <si>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</si>
  <si>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</si>
  <si>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</si>
  <si>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</si>
  <si>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</si>
  <si>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</si>
  <si>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</si>
  <si>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</si>
  <si>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</si>
  <si>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</si>
  <si>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</si>
  <si>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</si>
  <si>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</si>
  <si>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</si>
  <si>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</si>
  <si>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</si>
  <si>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</si>
  <si>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</si>
  <si>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</si>
  <si>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</si>
  <si>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</si>
  <si>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</si>
  <si>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</si>
  <si>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</si>
  <si>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</si>
  <si>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</si>
  <si>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</si>
  <si>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</si>
  <si>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</si>
  <si>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</si>
  <si>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</si>
  <si>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</si>
  <si>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</si>
  <si>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</si>
  <si>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</si>
  <si>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</si>
  <si>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</si>
  <si>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</si>
  <si>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</si>
  <si>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</si>
  <si>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</si>
  <si>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</si>
  <si>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</si>
  <si>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</si>
  <si>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</si>
  <si>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</si>
  <si>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</si>
  <si>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</si>
  <si>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</si>
  <si>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</si>
  <si>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</si>
  <si>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</si>
  <si>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</si>
  <si>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</si>
  <si>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</si>
  <si>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</si>
  <si>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</si>
  <si>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</si>
  <si>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</si>
  <si>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</si>
  <si>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</si>
  <si>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</si>
  <si>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</si>
  <si>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</si>
  <si>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</si>
  <si>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</si>
  <si>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</si>
  <si>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</si>
  <si>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</si>
  <si>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</si>
  <si>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</si>
  <si>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</si>
  <si>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</si>
  <si>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</si>
  <si>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</si>
  <si>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</si>
  <si>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</si>
  <si>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</si>
  <si>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</si>
  <si>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</si>
  <si>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</si>
  <si>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</si>
  <si>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</si>
  <si>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</si>
  <si>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</si>
  <si>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</si>
  <si>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</si>
  <si>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</si>
  <si>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</si>
  <si>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</si>
  <si>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</si>
  <si>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</si>
  <si>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</si>
  <si>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</si>
  <si>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</si>
  <si>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</si>
  <si>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</si>
  <si>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</si>
  <si>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</si>
  <si>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</si>
  <si>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</si>
  <si>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</si>
  <si>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</si>
  <si>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</si>
  <si>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</si>
  <si>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</si>
  <si>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</si>
  <si>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</si>
  <si>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</si>
  <si>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</si>
  <si>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</si>
  <si>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</si>
  <si>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</si>
  <si>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</si>
  <si>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</si>
  <si>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</si>
  <si>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</si>
  <si>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</si>
  <si>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</si>
  <si>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</si>
  <si>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</si>
  <si>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</si>
  <si>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</si>
  <si>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</si>
  <si>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</si>
  <si>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</si>
  <si>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</si>
  <si>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</si>
  <si>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</si>
  <si>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</si>
  <si>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</si>
  <si>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</si>
  <si>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</si>
  <si>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</si>
  <si>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</si>
  <si>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</si>
  <si>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</si>
  <si>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</si>
  <si>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</si>
  <si>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</si>
  <si>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</si>
  <si>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</si>
  <si>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</si>
  <si>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</si>
  <si>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</si>
  <si>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</si>
  <si>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</si>
  <si>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</si>
  <si>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</si>
  <si>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</si>
  <si>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</si>
  <si>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</si>
  <si>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</si>
  <si>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</si>
  <si>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</si>
  <si>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</si>
  <si>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</si>
  <si>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</si>
  <si>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</si>
  <si>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</si>
  <si>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</si>
  <si>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</si>
  <si>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</si>
  <si>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</si>
  <si>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</si>
  <si>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</si>
  <si>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</si>
  <si>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</si>
  <si>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</si>
  <si>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</si>
  <si>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</si>
  <si>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</si>
  <si>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</si>
  <si>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</si>
  <si>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</si>
  <si>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</si>
  <si>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</si>
  <si>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</si>
  <si>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</si>
  <si>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</si>
  <si>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</si>
  <si>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</si>
  <si>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</si>
  <si>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</si>
  <si>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</si>
  <si>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</si>
  <si>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</si>
  <si>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</si>
  <si>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</si>
  <si>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</si>
  <si>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</si>
  <si>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</si>
  <si>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</si>
  <si>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</si>
  <si>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</si>
  <si>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</si>
  <si>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</si>
  <si>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</si>
  <si>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</si>
  <si>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</si>
  <si>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</si>
  <si>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</si>
  <si>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</si>
  <si>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</si>
  <si>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</si>
  <si>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</si>
  <si>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</si>
  <si>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</si>
  <si>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</si>
  <si>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</si>
  <si>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</si>
  <si>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</si>
  <si>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</si>
  <si>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</si>
  <si>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</si>
  <si>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</si>
  <si>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</si>
  <si>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</si>
  <si>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</si>
  <si>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</si>
  <si>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</si>
  <si>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</si>
  <si>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</si>
  <si>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</si>
  <si>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</si>
  <si>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</si>
  <si>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</si>
  <si>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</si>
  <si>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</si>
  <si>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</si>
  <si>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</si>
  <si>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</si>
  <si>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</si>
  <si>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</si>
  <si>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</si>
  <si>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</si>
  <si>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</si>
  <si>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</si>
  <si>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</si>
  <si>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</si>
  <si>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</si>
  <si>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</si>
  <si>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</si>
  <si>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</si>
  <si>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</si>
  <si>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</si>
  <si>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</si>
  <si>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</si>
  <si>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</si>
  <si>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</si>
  <si>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</si>
  <si>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</si>
  <si>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</si>
  <si>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</si>
  <si>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</si>
  <si>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</si>
  <si>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</si>
  <si>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</si>
  <si>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</si>
  <si>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</si>
  <si>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</si>
  <si>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</si>
  <si>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</si>
  <si>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</si>
  <si>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</si>
  <si>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</si>
  <si>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</si>
  <si>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</si>
  <si>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</si>
  <si>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</si>
  <si>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</si>
  <si>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</si>
  <si>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</si>
  <si>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</si>
  <si>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</si>
  <si>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</si>
  <si>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</si>
  <si>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</si>
  <si>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</si>
  <si>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</si>
  <si>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</si>
  <si>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</si>
  <si>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</si>
  <si>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</si>
  <si>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</si>
  <si>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</si>
  <si>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</si>
  <si>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</si>
  <si>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</si>
  <si>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</si>
  <si>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</si>
  <si>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</si>
  <si>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</si>
  <si>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</si>
  <si>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</si>
  <si>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</si>
  <si>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</si>
  <si>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</si>
  <si>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</si>
  <si>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</si>
  <si>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</si>
  <si>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</si>
  <si>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</si>
  <si>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</si>
  <si>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</si>
  <si>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</si>
  <si>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</si>
  <si>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</si>
  <si>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</si>
  <si>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</si>
  <si>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</si>
  <si>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</si>
  <si>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</si>
  <si>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</si>
  <si>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</si>
  <si>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</si>
  <si>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</si>
  <si>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</si>
  <si>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</si>
  <si>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</si>
  <si>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</si>
  <si>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</si>
  <si>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</si>
  <si>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</si>
  <si>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</si>
  <si>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</si>
  <si>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</si>
  <si>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</si>
  <si>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</si>
  <si>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</si>
  <si>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</si>
  <si>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</si>
  <si>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</si>
  <si>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</si>
  <si>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</si>
  <si>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</si>
  <si>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</si>
  <si>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</si>
  <si>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</si>
  <si>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</si>
  <si>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</si>
  <si>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</si>
  <si>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</si>
  <si>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</si>
  <si>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</si>
  <si>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</si>
  <si>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</si>
  <si>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</si>
  <si>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</si>
  <si>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</si>
  <si>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</si>
  <si>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</si>
  <si>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</si>
  <si>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</si>
  <si>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</si>
  <si>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</si>
  <si>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</si>
  <si>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</si>
  <si>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</si>
  <si>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</si>
  <si>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</si>
  <si>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</si>
  <si>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</si>
  <si>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</si>
  <si>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</si>
  <si>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</si>
  <si>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</si>
  <si>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</si>
  <si>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</si>
  <si>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</si>
  <si>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</si>
  <si>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</si>
  <si>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</si>
  <si>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</si>
  <si>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</si>
  <si>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</si>
  <si>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</si>
  <si>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</si>
  <si>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</si>
  <si>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</si>
  <si>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</si>
  <si>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</si>
  <si>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</si>
  <si>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</si>
  <si>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</si>
  <si>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</si>
  <si>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</si>
  <si>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</si>
  <si>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</si>
  <si>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</si>
  <si>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</si>
  <si>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</si>
  <si>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</si>
  <si>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</si>
  <si>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</si>
  <si>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</si>
  <si>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</si>
  <si>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</si>
  <si>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</si>
  <si>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</si>
  <si>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</si>
  <si>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</si>
  <si>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</si>
  <si>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</si>
  <si>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</si>
  <si>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</si>
  <si>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</si>
  <si>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</si>
  <si>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</si>
  <si>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</si>
  <si>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</si>
  <si>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</si>
  <si>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</si>
  <si>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</si>
  <si>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</si>
  <si>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</si>
  <si>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</si>
  <si>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</si>
  <si>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</si>
  <si>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</si>
  <si>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</si>
  <si>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</si>
  <si>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</si>
  <si>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</si>
  <si>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</si>
  <si>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</si>
  <si>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</si>
  <si>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</si>
  <si>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</si>
  <si>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</si>
  <si>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</si>
  <si>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</si>
  <si>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</si>
  <si>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</si>
  <si>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</si>
  <si>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</si>
  <si>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</si>
  <si>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</si>
  <si>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</si>
  <si>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</si>
  <si>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</si>
  <si>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</si>
  <si>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</si>
  <si>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</si>
  <si>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</si>
  <si>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</si>
  <si>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</si>
  <si>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</si>
  <si>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</si>
  <si>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</si>
  <si>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</si>
  <si>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</si>
  <si>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</si>
  <si>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</si>
  <si>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</si>
  <si>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</si>
  <si>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</si>
  <si>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</si>
  <si>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</si>
  <si>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</si>
  <si>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</si>
  <si>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</si>
  <si>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</si>
  <si>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</si>
  <si>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</si>
  <si>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</si>
  <si>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</si>
  <si>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</si>
  <si>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</si>
  <si>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</si>
  <si>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</si>
  <si>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</si>
  <si>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</si>
  <si>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</si>
  <si>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</si>
  <si>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</si>
  <si>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</si>
  <si>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</si>
  <si>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</si>
  <si>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</si>
  <si>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</si>
  <si>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</si>
  <si>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</si>
  <si>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</si>
  <si>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</si>
  <si>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</si>
  <si>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</si>
  <si>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</si>
  <si>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</si>
  <si>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</si>
  <si>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</si>
  <si>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</si>
  <si>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</si>
  <si>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</si>
  <si>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</si>
  <si>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</si>
  <si>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</si>
  <si>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</si>
  <si>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</si>
  <si>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</si>
  <si>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</si>
  <si>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</si>
  <si>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</si>
  <si>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</si>
  <si>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</si>
  <si>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</si>
  <si>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</si>
  <si>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</si>
  <si>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</si>
  <si>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</si>
  <si>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</si>
  <si>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</si>
  <si>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</si>
  <si>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</si>
  <si>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</si>
  <si>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</si>
  <si>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</si>
  <si>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</si>
  <si>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</si>
  <si>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</si>
  <si>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</si>
  <si>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</si>
  <si>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</si>
  <si>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</si>
  <si>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</si>
  <si>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</si>
  <si>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</si>
  <si>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</si>
  <si>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</si>
  <si>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</si>
  <si>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</si>
  <si>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</si>
  <si>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</si>
  <si>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</si>
  <si>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</si>
  <si>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</si>
  <si>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</si>
  <si>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</si>
  <si>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</si>
  <si>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</si>
  <si>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</si>
  <si>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</si>
  <si>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</si>
  <si>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</si>
  <si>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</si>
  <si>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</si>
  <si>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</si>
  <si>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</si>
  <si>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</si>
  <si>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</si>
  <si>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</si>
  <si>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</si>
  <si>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</si>
  <si>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</si>
  <si>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</si>
  <si>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</si>
  <si>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</si>
  <si>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</si>
  <si>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</si>
  <si>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</si>
  <si>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</si>
  <si>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</si>
  <si>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</si>
  <si>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</si>
  <si>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</si>
  <si>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</si>
  <si>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</si>
  <si>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</si>
  <si>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</si>
  <si>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</si>
  <si>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</si>
  <si>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</si>
  <si>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</si>
  <si>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</si>
  <si>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</si>
  <si>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</si>
  <si>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</si>
  <si>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</si>
  <si>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</si>
  <si>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</si>
  <si>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</si>
  <si>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</si>
  <si>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</si>
  <si>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</si>
  <si>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</si>
  <si>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</si>
  <si>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</si>
  <si>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</si>
  <si>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</si>
  <si>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</si>
  <si>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</si>
  <si>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</si>
  <si>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</si>
  <si>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</si>
  <si>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</si>
  <si>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</si>
  <si>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</si>
  <si>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</si>
  <si>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</si>
  <si>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</si>
  <si>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</si>
  <si>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</si>
  <si>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</si>
  <si>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</si>
  <si>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</si>
  <si>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</si>
  <si>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</si>
  <si>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</si>
  <si>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</si>
  <si>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</si>
  <si>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</si>
  <si>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</si>
  <si>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</si>
  <si>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</si>
  <si>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</si>
  <si>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</si>
  <si>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</si>
  <si>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</si>
  <si>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</si>
  <si>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</si>
  <si>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</si>
  <si>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</si>
  <si>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</si>
  <si>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</si>
  <si>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</si>
  <si>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</si>
  <si>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</si>
  <si>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</si>
  <si>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</si>
  <si>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</si>
  <si>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</si>
  <si>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</si>
  <si>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</si>
  <si>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</si>
  <si>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</si>
  <si>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</si>
  <si>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</si>
  <si>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</si>
  <si>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</si>
  <si>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</si>
  <si>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</si>
  <si>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</si>
  <si>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</si>
  <si>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</si>
  <si>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</si>
  <si>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</si>
  <si>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</si>
  <si>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</si>
  <si>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</si>
  <si>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</si>
  <si>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</si>
  <si>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</si>
  <si>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</si>
  <si>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</si>
  <si>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</si>
  <si>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</si>
  <si>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</si>
  <si>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</si>
  <si>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</si>
  <si>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</si>
  <si>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</si>
  <si>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</si>
  <si>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</si>
  <si>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</si>
  <si>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</si>
  <si>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</si>
  <si>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</si>
  <si>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</si>
  <si>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</si>
  <si>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</si>
  <si>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</si>
  <si>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</si>
  <si>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</si>
  <si>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</si>
  <si>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</si>
  <si>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</si>
  <si>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</si>
  <si>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</si>
  <si>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</si>
  <si>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</si>
  <si>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</si>
  <si>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</si>
  <si>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</si>
  <si>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</si>
  <si>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</si>
  <si>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</si>
  <si>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</si>
  <si>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</si>
  <si>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</si>
  <si>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</si>
  <si>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</si>
  <si>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</si>
  <si>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</si>
  <si>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</si>
  <si>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</si>
  <si>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</si>
  <si>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</si>
  <si>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</si>
  <si>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</si>
  <si>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</si>
  <si>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</si>
  <si>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</si>
  <si>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</si>
  <si>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</si>
  <si>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</si>
  <si>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</si>
  <si>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</si>
  <si>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</si>
  <si>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</si>
  <si>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</si>
  <si>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</si>
  <si>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</si>
  <si>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</si>
  <si>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</si>
  <si>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</si>
  <si>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</si>
  <si>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</si>
  <si>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</si>
  <si>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</si>
  <si>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</si>
  <si>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</si>
  <si>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</si>
  <si>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</si>
  <si>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</si>
  <si>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</si>
  <si>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</si>
  <si>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</si>
  <si>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</si>
  <si>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</si>
  <si>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</si>
  <si>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</si>
  <si>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</si>
  <si>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</si>
  <si>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</si>
  <si>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</si>
  <si>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</si>
  <si>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</si>
  <si>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</si>
  <si>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</si>
  <si>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</si>
  <si>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</si>
  <si>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</si>
  <si>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</si>
  <si>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</si>
  <si>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</si>
  <si>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</si>
  <si>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</si>
  <si>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</si>
  <si>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</si>
  <si>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</si>
  <si>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</si>
  <si>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</si>
  <si>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</si>
  <si>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</si>
  <si>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</si>
  <si>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</si>
  <si>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</si>
  <si>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</si>
  <si>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</si>
  <si>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</si>
  <si>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</si>
  <si>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</si>
  <si>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</si>
  <si>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</si>
  <si>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</si>
  <si>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</si>
  <si>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</si>
  <si>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</si>
  <si>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</si>
  <si>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</si>
  <si>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</si>
  <si>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</si>
  <si>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</si>
  <si>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</si>
  <si>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</si>
  <si>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</si>
  <si>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</si>
  <si>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</si>
  <si>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</si>
  <si>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</si>
  <si>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</si>
  <si>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</si>
  <si>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</si>
  <si>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</si>
  <si>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</si>
  <si>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</si>
  <si>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</si>
  <si>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</si>
  <si>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</si>
  <si>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</si>
  <si>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</si>
  <si>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</si>
  <si>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</si>
  <si>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</si>
  <si>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</si>
  <si>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</si>
  <si>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</si>
  <si>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</si>
  <si>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</si>
  <si>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</si>
  <si>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</si>
  <si>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</si>
  <si>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</si>
  <si>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</si>
  <si>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</si>
  <si>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</si>
  <si>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</si>
  <si>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</si>
  <si>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</si>
  <si>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</si>
  <si>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</si>
  <si>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</si>
  <si>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</si>
  <si>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</si>
  <si>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</si>
  <si>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</si>
  <si>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</si>
  <si>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</si>
  <si>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</si>
  <si>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</si>
  <si>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</si>
  <si>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</si>
  <si>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</si>
  <si>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</si>
  <si>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</si>
  <si>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</si>
  <si>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</si>
  <si>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</si>
  <si>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</si>
  <si>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</si>
  <si>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</si>
  <si>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</si>
  <si>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</si>
  <si>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</si>
  <si>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</si>
  <si>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</si>
  <si>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</si>
  <si>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</si>
  <si>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</si>
  <si>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</si>
  <si>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</si>
  <si>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</si>
  <si>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</si>
  <si>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</si>
  <si>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</si>
  <si>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</si>
  <si>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</si>
  <si>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</si>
  <si>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</si>
  <si>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</si>
  <si>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</si>
  <si>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</si>
  <si>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</si>
  <si>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</si>
  <si>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</si>
  <si>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</si>
  <si>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</si>
  <si>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</si>
  <si>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</si>
  <si>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</si>
  <si>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</si>
  <si>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</si>
  <si>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</si>
  <si>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</si>
  <si>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</si>
  <si>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</si>
  <si>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</si>
  <si>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</si>
  <si>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</si>
  <si>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</si>
  <si>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</si>
  <si>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</si>
  <si>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</si>
  <si>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</si>
  <si>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</si>
  <si>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</si>
  <si>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</si>
  <si>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</si>
  <si>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</si>
  <si>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</si>
  <si>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</si>
  <si>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</si>
  <si>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</si>
  <si>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</si>
  <si>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</si>
  <si>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</si>
  <si>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</si>
  <si>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</si>
  <si>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</si>
  <si>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</si>
  <si>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</si>
  <si>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</si>
  <si>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</si>
  <si>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</si>
  <si>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</si>
  <si>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</si>
  <si>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</si>
  <si>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</si>
  <si>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</si>
  <si>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</si>
  <si>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</si>
  <si>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</si>
  <si>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</si>
  <si>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</si>
  <si>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</si>
  <si>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</si>
  <si>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</si>
  <si>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</si>
  <si>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</si>
  <si>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</si>
  <si>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</si>
  <si>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</si>
  <si>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</si>
  <si>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</si>
  <si>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</si>
  <si>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</si>
  <si>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</si>
  <si>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</si>
  <si>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</si>
  <si>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</si>
  <si>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</si>
  <si>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</si>
  <si>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</si>
  <si>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</si>
  <si>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</si>
  <si>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</si>
  <si>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</si>
  <si>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</si>
  <si>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</si>
  <si>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</si>
  <si>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</si>
  <si>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</si>
  <si>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</si>
  <si>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</si>
  <si>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</si>
  <si>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</si>
  <si>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</si>
  <si>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</si>
  <si>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</si>
  <si>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</si>
  <si>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</si>
  <si>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</si>
  <si>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</si>
  <si>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</si>
  <si>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</si>
  <si>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</si>
  <si>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</si>
  <si>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</si>
  <si>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</si>
  <si>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</si>
  <si>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</si>
  <si>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</si>
  <si>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</si>
  <si>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</si>
  <si>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</si>
  <si>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</si>
  <si>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</si>
  <si>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</si>
  <si>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</si>
  <si>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</si>
  <si>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</si>
  <si>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</si>
  <si>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</si>
  <si>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</si>
  <si>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</si>
  <si>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</si>
  <si>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</si>
  <si>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</si>
  <si>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</si>
  <si>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</si>
  <si>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</si>
  <si>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</si>
  <si>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</si>
  <si>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</si>
  <si>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</si>
  <si>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</si>
  <si>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</si>
  <si>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</si>
  <si>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</si>
  <si>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</si>
  <si>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</si>
  <si>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</si>
  <si>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</si>
  <si>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</si>
  <si>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</si>
  <si>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</si>
  <si>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</si>
  <si>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</si>
  <si>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</si>
  <si>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</si>
  <si>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</si>
  <si>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</si>
  <si>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</si>
  <si>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</si>
  <si>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</si>
  <si>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</si>
  <si>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</si>
  <si>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</si>
  <si>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</si>
  <si>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</si>
  <si>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</si>
  <si>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</si>
  <si>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</si>
  <si>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</si>
  <si>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</si>
  <si>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</si>
  <si>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</si>
  <si>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</si>
  <si>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</si>
  <si>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</si>
  <si>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</si>
  <si>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</si>
  <si>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</si>
  <si>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</si>
  <si>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</si>
  <si>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</si>
  <si>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</si>
  <si>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</si>
  <si>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</si>
  <si>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</si>
  <si>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</si>
  <si>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</si>
  <si>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</si>
  <si>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</si>
  <si>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</si>
  <si>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</si>
  <si>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</si>
  <si>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</si>
  <si>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</si>
  <si>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</si>
  <si>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</si>
  <si>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</si>
  <si>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</si>
  <si>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</si>
  <si>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</si>
  <si>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</si>
  <si>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</si>
  <si>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</si>
  <si>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</si>
  <si>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</si>
  <si>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</si>
  <si>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</si>
  <si>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</si>
  <si>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</si>
  <si>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</si>
  <si>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</si>
  <si>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</si>
  <si>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</si>
  <si>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</si>
  <si>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</si>
  <si>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</si>
  <si>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</si>
  <si>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</si>
  <si>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</si>
  <si>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</si>
  <si>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</si>
  <si>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</si>
  <si>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</si>
  <si>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</si>
  <si>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</si>
  <si>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</si>
  <si>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</si>
  <si>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</si>
  <si>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</si>
  <si>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</si>
  <si>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</si>
  <si>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</si>
  <si>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</si>
  <si>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</si>
  <si>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</si>
  <si>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</si>
  <si>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</si>
  <si>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</si>
  <si>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</si>
  <si>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</si>
  <si>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</si>
  <si>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</si>
  <si>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</si>
  <si>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</si>
  <si>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</si>
  <si>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</si>
  <si>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</si>
  <si>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</si>
  <si>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</si>
  <si>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</si>
  <si>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</si>
  <si>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</si>
  <si>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</si>
  <si>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</si>
  <si>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</si>
  <si>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</si>
  <si>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</si>
  <si>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</si>
  <si>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</si>
  <si>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</si>
  <si>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</si>
  <si>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</si>
  <si>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</si>
  <si>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</si>
  <si>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</si>
  <si>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</si>
  <si>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</si>
  <si>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</si>
  <si>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</si>
  <si>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</si>
  <si>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</si>
  <si>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</si>
  <si>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</si>
  <si>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</si>
  <si>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</si>
  <si>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</si>
  <si>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</si>
  <si>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</si>
  <si>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</si>
  <si>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</si>
  <si>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</si>
  <si>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</si>
  <si>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</si>
  <si>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</si>
  <si>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</si>
  <si>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</si>
  <si>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</si>
  <si>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</si>
  <si>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</si>
  <si>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</si>
  <si>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</si>
  <si>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</si>
  <si>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</si>
  <si>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</si>
  <si>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</si>
  <si>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</si>
  <si>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</si>
  <si>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</si>
  <si>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</si>
  <si>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</si>
  <si>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</si>
  <si>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</si>
  <si>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</si>
  <si>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</si>
  <si>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</si>
  <si>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</si>
  <si>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</si>
  <si>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</si>
  <si>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</si>
  <si>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</si>
  <si>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</si>
  <si>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</si>
  <si>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</si>
  <si>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</si>
  <si>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</si>
  <si>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</si>
  <si>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</si>
  <si>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</si>
  <si>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</si>
  <si>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</si>
  <si>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</si>
  <si>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</si>
  <si>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</si>
  <si>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</si>
  <si>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</si>
  <si>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</si>
  <si>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</si>
  <si>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</si>
  <si>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</si>
  <si>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</si>
  <si>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</si>
  <si>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</si>
  <si>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</si>
  <si>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</si>
  <si>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</si>
  <si>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</si>
  <si>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</si>
  <si>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</si>
  <si>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</si>
  <si>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</si>
  <si>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</si>
  <si>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</si>
  <si>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</si>
  <si>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</si>
  <si>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</si>
  <si>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</si>
  <si>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</si>
  <si>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</si>
  <si>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</si>
  <si>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</si>
  <si>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</si>
  <si>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</si>
  <si>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</si>
  <si>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</si>
  <si>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</si>
  <si>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</si>
  <si>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</si>
  <si>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</si>
  <si>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</si>
  <si>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</si>
  <si>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</si>
  <si>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</si>
  <si>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</si>
  <si>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</si>
  <si>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</si>
  <si>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</si>
  <si>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</si>
  <si>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</si>
  <si>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</si>
  <si>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</si>
  <si>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</si>
  <si>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</si>
  <si>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</si>
  <si>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</si>
  <si>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</si>
  <si>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</si>
  <si>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</si>
  <si>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</si>
  <si>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</si>
  <si>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</si>
  <si>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</si>
  <si>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</si>
  <si>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</si>
  <si>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</si>
  <si>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</si>
  <si>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</si>
  <si>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</si>
  <si>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</si>
  <si>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</si>
  <si>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</si>
  <si>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</si>
  <si>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</si>
  <si>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</si>
  <si>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</si>
  <si>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</si>
  <si>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</si>
  <si>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</si>
  <si>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</si>
  <si>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</si>
  <si>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</si>
  <si>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</si>
  <si>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</si>
  <si>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</si>
  <si>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</si>
  <si>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</si>
  <si>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</si>
  <si>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</si>
  <si>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</si>
  <si>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</si>
  <si>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</si>
  <si>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</si>
  <si>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</si>
  <si>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</si>
  <si>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</si>
  <si>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</si>
  <si>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</si>
  <si>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</si>
  <si>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</si>
  <si>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</si>
  <si>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</si>
  <si>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</si>
  <si>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</si>
  <si>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</si>
  <si>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</si>
  <si>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</si>
  <si>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</si>
  <si>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</si>
  <si>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</si>
  <si>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</si>
  <si>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</si>
  <si>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</si>
  <si>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</si>
  <si>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</si>
  <si>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</si>
  <si>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</si>
  <si>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</si>
  <si>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</si>
  <si>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</si>
  <si>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</si>
  <si>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</si>
  <si>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</si>
  <si>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</si>
  <si>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</si>
  <si>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</si>
  <si>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</si>
  <si>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</si>
  <si>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</si>
  <si>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</si>
  <si>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</si>
  <si>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</si>
  <si>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</si>
  <si>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</si>
  <si>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</si>
  <si>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</si>
  <si>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</si>
  <si>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</si>
  <si>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</si>
  <si>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</si>
  <si>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</si>
  <si>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</si>
  <si>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</si>
  <si>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</si>
  <si>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</si>
  <si>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</si>
  <si>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</si>
  <si>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</si>
  <si>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</si>
  <si>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</si>
  <si>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</si>
  <si>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</si>
  <si>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</si>
  <si>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</si>
  <si>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</si>
  <si>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</si>
  <si>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</si>
  <si>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</si>
  <si>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</si>
  <si>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</si>
  <si>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</si>
  <si>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</si>
  <si>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</si>
  <si>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</si>
  <si>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</si>
  <si>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</si>
  <si>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</si>
  <si>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</si>
  <si>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</si>
  <si>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</si>
  <si>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</si>
  <si>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</si>
  <si>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</si>
  <si>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</si>
  <si>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</si>
  <si>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</si>
  <si>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</si>
  <si>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</si>
  <si>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</si>
  <si>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</si>
  <si>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</si>
  <si>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</si>
  <si>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</si>
  <si>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</si>
  <si>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</si>
  <si>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</si>
  <si>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</si>
  <si>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</si>
  <si>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</si>
  <si>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</si>
  <si>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</si>
  <si>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</si>
  <si>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</si>
  <si>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</si>
  <si>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</si>
  <si>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</si>
  <si>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</si>
  <si>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</si>
  <si>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</si>
  <si>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</si>
  <si>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</si>
  <si>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</si>
  <si>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</si>
  <si>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</si>
  <si>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</si>
  <si>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</si>
  <si>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</si>
  <si>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</si>
  <si>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</si>
  <si>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</si>
  <si>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</si>
  <si>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</si>
  <si>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</si>
  <si>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</si>
  <si>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</si>
  <si>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</si>
  <si>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</si>
  <si>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</si>
  <si>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</si>
  <si>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</si>
  <si>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</si>
  <si>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</si>
  <si>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</si>
  <si>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</si>
  <si>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</si>
  <si>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</si>
  <si>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</si>
  <si>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</si>
  <si>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</si>
  <si>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</si>
  <si>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</si>
  <si>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</si>
  <si>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</si>
  <si>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</si>
  <si>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</si>
  <si>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</si>
  <si>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</si>
  <si>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</si>
  <si>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</si>
  <si>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</si>
  <si>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</si>
  <si>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</si>
  <si>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</si>
  <si>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</si>
  <si>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</si>
  <si>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</si>
  <si>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</si>
  <si>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</si>
  <si>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</si>
  <si>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</si>
  <si>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</si>
  <si>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</si>
  <si>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</si>
  <si>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</si>
  <si>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</si>
  <si>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</si>
  <si>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</si>
  <si>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</si>
  <si>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</si>
  <si>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</si>
  <si>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</si>
  <si>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</si>
  <si>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</si>
  <si>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</si>
  <si>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</si>
  <si>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</si>
  <si>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</si>
  <si>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</si>
  <si>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</si>
  <si>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</si>
  <si>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</si>
  <si>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</si>
  <si>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</si>
  <si>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</si>
  <si>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</si>
  <si>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</si>
  <si>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</si>
  <si>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</si>
  <si>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</si>
  <si>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</si>
  <si>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</si>
  <si>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</si>
  <si>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</si>
  <si>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</si>
  <si>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</si>
  <si>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</si>
  <si>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</si>
  <si>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</si>
  <si>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</si>
  <si>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</si>
  <si>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</si>
  <si>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</si>
  <si>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</si>
  <si>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</si>
  <si>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</si>
  <si>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</si>
  <si>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</si>
  <si>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</si>
  <si>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</si>
  <si>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</si>
  <si>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</si>
  <si>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</si>
  <si>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</si>
  <si>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</si>
  <si>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</si>
  <si>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</si>
  <si>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</si>
  <si>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</si>
  <si>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</si>
  <si>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</si>
  <si>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</si>
  <si>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</si>
  <si>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</si>
  <si>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</si>
  <si>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</si>
  <si>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</si>
  <si>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</si>
  <si>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</si>
  <si>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</si>
  <si>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</si>
  <si>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</si>
  <si>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</si>
  <si>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</si>
  <si>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</si>
  <si>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</si>
  <si>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</si>
  <si>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</si>
  <si>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</si>
  <si>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</si>
  <si>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</si>
  <si>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</si>
  <si>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</si>
  <si>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</si>
  <si>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</si>
  <si>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</si>
  <si>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</si>
  <si>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</si>
  <si>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</si>
  <si>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</si>
  <si>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</si>
  <si>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</si>
  <si>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</si>
  <si>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</si>
  <si>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</si>
  <si>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</si>
  <si>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</si>
  <si>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</si>
  <si>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</si>
  <si>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</si>
  <si>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</si>
  <si>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</si>
  <si>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</si>
  <si>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</si>
  <si>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</si>
  <si>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</si>
  <si>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</si>
  <si>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</si>
  <si>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</si>
  <si>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</si>
  <si>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</si>
  <si>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</si>
  <si>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</si>
  <si>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</si>
  <si>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</si>
  <si>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</si>
  <si>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</si>
  <si>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</si>
  <si>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</si>
  <si>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</si>
  <si>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</si>
  <si>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</si>
  <si>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</si>
  <si>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</si>
  <si>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</si>
  <si>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</si>
  <si>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</si>
  <si>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</si>
  <si>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</si>
  <si>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</si>
  <si>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</si>
  <si>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</si>
  <si>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</si>
  <si>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</si>
  <si>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</si>
  <si>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</si>
  <si>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</si>
  <si>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</si>
  <si>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</si>
  <si>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</si>
  <si>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</si>
  <si>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</si>
  <si>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</si>
  <si>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</si>
  <si>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</si>
  <si>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</si>
  <si>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</si>
  <si>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</si>
  <si>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</si>
  <si>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</si>
  <si>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</si>
  <si>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</si>
  <si>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</si>
  <si>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</si>
  <si>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</si>
  <si>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</si>
  <si>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</si>
  <si>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</si>
  <si>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</si>
  <si>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</si>
  <si>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</si>
  <si>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</si>
  <si>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</si>
  <si>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</si>
  <si>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</si>
  <si>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</si>
  <si>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</si>
  <si>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</si>
  <si>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</si>
  <si>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</si>
  <si>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</si>
  <si>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</si>
  <si>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</si>
  <si>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</si>
  <si>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</si>
  <si>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</si>
  <si>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</si>
  <si>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</si>
  <si>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</si>
  <si>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</si>
  <si>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</si>
  <si>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</si>
  <si>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</si>
  <si>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</si>
  <si>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</si>
  <si>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</si>
  <si>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</si>
  <si>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</si>
  <si>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</si>
  <si>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</si>
  <si>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</si>
  <si>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</si>
  <si>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</si>
  <si>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</si>
  <si>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</si>
  <si>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</si>
  <si>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</si>
  <si>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</si>
  <si>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</si>
  <si>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</si>
  <si>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</si>
  <si>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</si>
  <si>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</si>
  <si>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</si>
  <si>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</si>
  <si>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</si>
  <si>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</si>
  <si>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</si>
  <si>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</si>
  <si>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</si>
  <si>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</si>
  <si>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</si>
  <si>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</si>
  <si>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</si>
  <si>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</si>
  <si>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</si>
  <si>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</si>
  <si>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</si>
  <si>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</si>
  <si>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</si>
  <si>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</si>
  <si>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</si>
  <si>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</si>
  <si>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</si>
  <si>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</si>
  <si>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</si>
  <si>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</si>
  <si>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</si>
  <si>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</si>
  <si>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</si>
  <si>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</si>
  <si>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</si>
  <si>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</si>
  <si>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</si>
  <si>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</si>
  <si>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</si>
  <si>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</si>
  <si>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</si>
  <si>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</si>
  <si>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</si>
  <si>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</si>
  <si>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</si>
  <si>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</si>
  <si>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</si>
  <si>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</si>
  <si>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</si>
  <si>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</si>
  <si>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</si>
  <si>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</si>
  <si>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</si>
  <si>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</si>
  <si>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</si>
  <si>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</si>
  <si>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</si>
  <si>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</si>
  <si>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</si>
  <si>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</si>
  <si>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</si>
  <si>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</si>
  <si>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</si>
  <si>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</si>
  <si>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</si>
  <si>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</si>
  <si>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</si>
  <si>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</si>
  <si>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</si>
  <si>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</si>
  <si>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</si>
  <si>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</si>
  <si>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</si>
  <si>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</si>
  <si>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</si>
  <si>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</si>
  <si>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</si>
  <si>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</si>
  <si>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</si>
  <si>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</si>
  <si>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</si>
  <si>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</si>
  <si>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</si>
  <si>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</si>
  <si>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</si>
  <si>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</si>
  <si>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</si>
  <si>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</si>
  <si>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</si>
  <si>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</si>
  <si>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</si>
  <si>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</si>
  <si>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</si>
  <si>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</si>
  <si>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</si>
  <si>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</si>
  <si>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</si>
  <si>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</si>
  <si>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</si>
  <si>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</si>
  <si>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</si>
  <si>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</si>
  <si>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</si>
  <si>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</si>
  <si>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</si>
  <si>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</si>
  <si>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</si>
  <si>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</si>
  <si>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</si>
  <si>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</si>
  <si>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</si>
  <si>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</si>
  <si>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</si>
  <si>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</si>
  <si>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</si>
  <si>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</si>
  <si>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</si>
  <si>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</si>
  <si>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</si>
  <si>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</si>
  <si>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</si>
  <si>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</si>
  <si>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</si>
  <si>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</si>
  <si>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</si>
  <si>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</si>
  <si>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</si>
  <si>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</si>
  <si>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</si>
  <si>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</si>
  <si>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</si>
  <si>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</si>
  <si>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</si>
  <si>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</si>
  <si>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</si>
  <si>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</si>
  <si>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</si>
  <si>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</si>
  <si>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</si>
  <si>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</si>
  <si>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</si>
  <si>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</si>
  <si>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</si>
  <si>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</si>
  <si>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</si>
  <si>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</si>
  <si>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</si>
  <si>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</si>
  <si>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</si>
  <si>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</si>
  <si>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</si>
  <si>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</si>
  <si>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</si>
  <si>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</si>
  <si>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</si>
  <si>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</si>
  <si>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</si>
  <si>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</si>
  <si>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</si>
  <si>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</si>
  <si>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</si>
  <si>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</si>
  <si>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</si>
  <si>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</si>
  <si>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</si>
  <si>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</si>
  <si>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</si>
  <si>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</si>
  <si>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</si>
  <si>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</si>
  <si>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</si>
  <si>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</si>
  <si>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</si>
  <si>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</si>
  <si>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</si>
  <si>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</si>
  <si>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</si>
  <si>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</si>
  <si>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</si>
  <si>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</si>
  <si>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</si>
  <si>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</si>
  <si>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</si>
  <si>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</si>
  <si>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</si>
  <si>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</si>
  <si>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</si>
  <si>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</si>
  <si>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</si>
  <si>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</si>
  <si>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</si>
  <si>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</si>
  <si>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</si>
  <si>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</si>
  <si>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</si>
  <si>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</si>
  <si>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</si>
  <si>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</si>
  <si>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</si>
  <si>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</si>
  <si>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</si>
  <si>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</si>
  <si>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</si>
  <si>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</si>
  <si>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</si>
  <si>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</si>
  <si>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</si>
  <si>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</si>
  <si>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</si>
  <si>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</si>
  <si>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</si>
  <si>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</si>
  <si>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</si>
  <si>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</si>
  <si>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</si>
  <si>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</si>
  <si>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</si>
  <si>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</si>
  <si>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</si>
  <si>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</si>
  <si>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</si>
  <si>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</si>
  <si>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</si>
  <si>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</si>
  <si>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</si>
  <si>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</si>
  <si>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</si>
  <si>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</si>
  <si>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</si>
  <si>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</si>
  <si>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</si>
  <si>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</si>
  <si>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</si>
  <si>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</si>
  <si>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</si>
  <si>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</si>
  <si>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</si>
  <si>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</si>
  <si>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</si>
  <si>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</si>
  <si>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</si>
  <si>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</si>
  <si>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</si>
  <si>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</si>
  <si>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</si>
  <si>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</si>
  <si>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</si>
  <si>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</si>
  <si>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</si>
  <si>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</si>
  <si>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</si>
  <si>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</si>
  <si>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</si>
  <si>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</si>
  <si>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</si>
  <si>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</si>
  <si>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</si>
  <si>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</si>
  <si>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</si>
  <si>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</si>
  <si>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</si>
  <si>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</si>
  <si>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</si>
  <si>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</si>
  <si>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</si>
  <si>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</si>
  <si>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</si>
  <si>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</si>
  <si>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</si>
  <si>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</si>
  <si>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</si>
  <si>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</si>
  <si>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</si>
  <si>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</si>
  <si>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</si>
  <si>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</si>
  <si>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</si>
  <si>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</si>
  <si>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</si>
  <si>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</si>
  <si>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</si>
  <si>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</si>
  <si>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</si>
  <si>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</si>
  <si>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</si>
  <si>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</si>
  <si>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</si>
  <si>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</si>
  <si>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</si>
  <si>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</si>
  <si>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</si>
  <si>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</si>
  <si>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</si>
  <si>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</si>
  <si>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</si>
  <si>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</si>
  <si>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</si>
  <si>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</si>
  <si>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</si>
  <si>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</si>
  <si>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</si>
  <si>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</si>
  <si>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</si>
  <si>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</si>
  <si>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</si>
  <si>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</si>
  <si>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</si>
  <si>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</si>
  <si>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</si>
  <si>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</si>
  <si>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</si>
  <si>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</si>
  <si>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</si>
  <si>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</si>
  <si>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</si>
  <si>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</si>
  <si>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</si>
  <si>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</si>
  <si>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</si>
  <si>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</si>
  <si>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</si>
  <si>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</si>
  <si>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</si>
  <si>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</si>
  <si>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</si>
  <si>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</si>
  <si>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</si>
  <si>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</si>
  <si>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</si>
  <si>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</si>
  <si>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</si>
  <si>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</si>
  <si>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</si>
  <si>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</si>
  <si>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</si>
  <si>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</si>
  <si>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</si>
  <si>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</si>
  <si>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</si>
  <si>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</si>
  <si>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</si>
  <si>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</si>
  <si>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</si>
  <si>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</si>
  <si>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</si>
  <si>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</si>
  <si>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</si>
  <si>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</si>
  <si>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</si>
  <si>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</si>
  <si>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</si>
  <si>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</si>
  <si>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</si>
  <si>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</si>
  <si>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</si>
  <si>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</si>
  <si>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</si>
  <si>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</si>
  <si>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</si>
  <si>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</si>
  <si>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</si>
  <si>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</si>
  <si>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</si>
  <si>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</si>
  <si>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</si>
  <si>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</si>
  <si>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</si>
  <si>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</si>
  <si>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</si>
  <si>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</si>
  <si>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</si>
  <si>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</si>
  <si>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</si>
  <si>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</si>
  <si>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</si>
  <si>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</si>
  <si>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</si>
  <si>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</si>
  <si>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</si>
  <si>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</si>
  <si>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</si>
  <si>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</si>
  <si>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</si>
  <si>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</si>
  <si>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</si>
  <si>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</si>
  <si>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</si>
  <si>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</si>
  <si>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</si>
  <si>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</si>
  <si>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</si>
  <si>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</si>
  <si>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</si>
  <si>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</si>
  <si>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</si>
  <si>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</si>
  <si>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</si>
  <si>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</si>
  <si>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</si>
  <si>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</si>
  <si>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</si>
  <si>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</si>
  <si>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</si>
  <si>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</si>
  <si>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</si>
  <si>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</si>
  <si>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</si>
  <si>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</si>
  <si>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</si>
  <si>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</si>
  <si>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</si>
  <si>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</si>
  <si>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</si>
  <si>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</si>
  <si>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</si>
  <si>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</si>
  <si>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</si>
  <si>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</si>
  <si>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</si>
  <si>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</si>
  <si>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</si>
  <si>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</si>
  <si>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</si>
  <si>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</si>
  <si>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</si>
  <si>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</si>
  <si>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</si>
  <si>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</si>
  <si>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</si>
  <si>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</si>
  <si>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</si>
  <si>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</si>
  <si>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</si>
  <si>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</si>
  <si>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</si>
  <si>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</si>
  <si>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</si>
  <si>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</si>
  <si>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</si>
  <si>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</si>
  <si>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</si>
  <si>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</si>
  <si>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</si>
  <si>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</si>
  <si>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</si>
  <si>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</si>
  <si>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</si>
  <si>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</si>
  <si>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</si>
  <si>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</si>
  <si>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</si>
  <si>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</si>
  <si>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</si>
  <si>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</si>
  <si>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</si>
  <si>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</si>
  <si>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</si>
  <si>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</si>
  <si>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</si>
  <si>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</si>
  <si>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</si>
  <si>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</si>
  <si>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</si>
  <si>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</si>
  <si>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</si>
  <si>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</si>
  <si>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</si>
  <si>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</si>
  <si>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</si>
  <si>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</si>
  <si>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</si>
  <si>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</si>
  <si>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</si>
  <si>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</si>
  <si>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</si>
  <si>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</si>
  <si>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</si>
  <si>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</si>
  <si>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</si>
  <si>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</si>
  <si>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</si>
  <si>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</si>
  <si>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</si>
  <si>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</si>
  <si>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</si>
  <si>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</si>
  <si>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</si>
  <si>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</si>
  <si>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</si>
  <si>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</si>
  <si>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</si>
  <si>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</si>
  <si>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</si>
  <si>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</si>
  <si>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</si>
  <si>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</si>
  <si>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</si>
  <si>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</si>
  <si>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</si>
  <si>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</si>
  <si>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</si>
  <si>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</si>
  <si>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</si>
  <si>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</si>
  <si>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</si>
  <si>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</si>
  <si>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</si>
  <si>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</si>
  <si>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</si>
  <si>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</si>
  <si>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</si>
  <si>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</si>
  <si>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</si>
  <si>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</si>
  <si>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</si>
  <si>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</si>
  <si>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</si>
  <si>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</si>
  <si>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</si>
  <si>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</si>
  <si>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</si>
  <si>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</si>
  <si>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</si>
  <si>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</si>
  <si>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</si>
  <si>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</si>
  <si>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</si>
  <si>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</si>
  <si>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</si>
  <si>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</si>
  <si>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</si>
  <si>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</si>
  <si>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</si>
  <si>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</si>
  <si>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</si>
  <si>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</si>
  <si>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</si>
  <si>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</si>
  <si>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</si>
  <si>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</si>
  <si>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</si>
  <si>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</si>
  <si>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</si>
  <si>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</si>
  <si>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</si>
  <si>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</si>
  <si>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</si>
  <si>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</si>
  <si>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</si>
  <si>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</si>
  <si>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</si>
  <si>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</si>
  <si>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</si>
  <si>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</si>
  <si>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</si>
  <si>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</si>
  <si>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</si>
  <si>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</si>
  <si>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</si>
  <si>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</si>
  <si>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</si>
  <si>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</si>
  <si>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</si>
  <si>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</si>
  <si>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</si>
  <si>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</si>
  <si>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</si>
  <si>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</si>
  <si>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</si>
  <si>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</si>
  <si>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</si>
  <si>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</si>
  <si>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</si>
  <si>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</si>
  <si>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</si>
  <si>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</si>
  <si>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</si>
  <si>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</si>
  <si>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</si>
  <si>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</si>
  <si>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</si>
  <si>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</si>
  <si>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</si>
  <si>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</si>
  <si>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</si>
  <si>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</si>
  <si>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</si>
  <si>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</si>
  <si>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</si>
  <si>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</si>
  <si>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</si>
  <si>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</si>
  <si>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</si>
  <si>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</si>
  <si>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</si>
  <si>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</si>
  <si>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</si>
  <si>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</si>
  <si>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</si>
  <si>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</si>
  <si>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</si>
  <si>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</si>
  <si>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</si>
  <si>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</si>
  <si>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</si>
  <si>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</si>
  <si>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</si>
  <si>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</si>
  <si>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</si>
  <si>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</si>
  <si>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</si>
  <si>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</si>
  <si>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</si>
  <si>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</si>
  <si>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</si>
  <si>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</si>
  <si>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</si>
  <si>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</si>
  <si>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</si>
  <si>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</si>
  <si>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</si>
  <si>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</si>
  <si>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</si>
  <si>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</si>
  <si>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</si>
  <si>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</si>
  <si>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</si>
  <si>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</si>
  <si>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</si>
  <si>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</si>
  <si>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</si>
  <si>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</si>
  <si>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</si>
  <si>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</si>
  <si>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</si>
  <si>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</si>
  <si>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</si>
  <si>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</si>
  <si>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</si>
  <si>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</si>
  <si>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</si>
  <si>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</si>
  <si>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</si>
  <si>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</si>
  <si>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</si>
  <si>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</si>
  <si>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</si>
  <si>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</si>
  <si>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</si>
  <si>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</si>
  <si>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</si>
  <si>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</si>
  <si>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</si>
  <si>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</si>
  <si>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</si>
  <si>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</si>
  <si>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</si>
  <si>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</si>
  <si>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</si>
  <si>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</si>
  <si>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</si>
  <si>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</si>
  <si>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</si>
  <si>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</si>
  <si>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</si>
  <si>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</si>
  <si>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</si>
  <si>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</si>
  <si>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</si>
  <si>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</si>
  <si>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</si>
  <si>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</si>
  <si>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</si>
  <si>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</si>
  <si>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</si>
  <si>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</si>
  <si>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</si>
  <si>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</si>
  <si>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</si>
  <si>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</si>
  <si>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</si>
  <si>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</si>
  <si>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</si>
  <si>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</si>
  <si>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</si>
  <si>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</si>
  <si>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</si>
  <si>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</si>
  <si>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</si>
  <si>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</si>
  <si>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</si>
  <si>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</si>
  <si>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</si>
  <si>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</si>
  <si>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</si>
  <si>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</si>
  <si>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</si>
  <si>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</si>
  <si>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</si>
  <si>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</si>
  <si>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</si>
  <si>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</si>
  <si>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</si>
  <si>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</si>
  <si>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</si>
  <si>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</si>
  <si>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</si>
  <si>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</si>
  <si>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</si>
  <si>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</si>
  <si>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</si>
  <si>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</si>
  <si>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</si>
  <si>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</si>
  <si>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</si>
  <si>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</si>
  <si>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</si>
  <si>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</si>
  <si>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</si>
  <si>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</si>
  <si>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</si>
  <si>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</si>
  <si>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</si>
  <si>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</si>
  <si>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</si>
  <si>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</si>
  <si>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</si>
  <si>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</si>
  <si>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</si>
  <si>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</si>
  <si>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</si>
  <si>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</si>
  <si>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</si>
  <si>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</si>
  <si>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</si>
  <si>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</si>
  <si>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</si>
  <si>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</si>
  <si>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</si>
  <si>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</si>
  <si>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</si>
  <si>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</si>
  <si>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</si>
  <si>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</si>
  <si>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</si>
  <si>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</si>
  <si>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</si>
  <si>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</si>
  <si>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</si>
  <si>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</si>
  <si>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</si>
  <si>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</si>
  <si>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</si>
  <si>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</si>
  <si>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</si>
  <si>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</si>
  <si>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</si>
  <si>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</si>
  <si>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</si>
  <si>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</si>
  <si>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</si>
  <si>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</si>
  <si>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</si>
  <si>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</si>
  <si>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</si>
  <si>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</si>
  <si>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</si>
  <si>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</si>
  <si>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</si>
  <si>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</si>
  <si>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</si>
  <si>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</si>
  <si>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</si>
  <si>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</si>
  <si>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</si>
  <si>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</si>
  <si>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</si>
  <si>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</si>
  <si>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</si>
  <si>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</si>
  <si>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</si>
  <si>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</si>
  <si>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</si>
  <si>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</si>
  <si>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</si>
  <si>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</si>
  <si>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</si>
  <si>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</si>
  <si>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</si>
  <si>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</si>
  <si>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</si>
  <si>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</si>
  <si>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</si>
  <si>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</si>
  <si>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</si>
  <si>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</si>
  <si>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</si>
  <si>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</si>
  <si>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</si>
  <si>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</si>
  <si>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</si>
  <si>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</si>
  <si>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</si>
  <si>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</si>
  <si>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</si>
  <si>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</si>
  <si>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</si>
  <si>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</si>
  <si>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</si>
  <si>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</si>
  <si>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</si>
  <si>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</si>
  <si>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</si>
  <si>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</si>
  <si>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</si>
  <si>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</si>
  <si>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</si>
  <si>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</si>
  <si>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</si>
  <si>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</si>
  <si>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</si>
  <si>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</si>
  <si>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</si>
  <si>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</si>
  <si>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</si>
  <si>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</si>
  <si>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</si>
  <si>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</si>
  <si>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</si>
  <si>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</si>
  <si>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</si>
  <si>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</si>
  <si>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</si>
  <si>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</si>
  <si>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</si>
  <si>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</si>
  <si>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</si>
  <si>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</si>
  <si>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</si>
  <si>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</si>
  <si>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</si>
  <si>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</si>
  <si>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</si>
  <si>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</si>
  <si>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</si>
  <si>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</si>
  <si>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</si>
  <si>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</si>
  <si>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</si>
  <si>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</si>
  <si>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</si>
  <si>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</si>
  <si>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</si>
  <si>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</si>
  <si>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</si>
  <si>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</si>
  <si>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</si>
  <si>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</si>
  <si>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</si>
  <si>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</si>
  <si>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</si>
  <si>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</si>
  <si>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</si>
  <si>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</si>
  <si>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</si>
  <si>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</si>
  <si>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</si>
  <si>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</si>
  <si>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</si>
  <si>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</si>
  <si>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</si>
  <si>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</si>
  <si>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</si>
  <si>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</si>
  <si>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</si>
  <si>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</si>
  <si>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</si>
  <si>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</si>
  <si>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</si>
  <si>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</si>
  <si>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</si>
  <si>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</si>
  <si>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</si>
  <si>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</si>
  <si>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</si>
  <si>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</si>
  <si>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</si>
  <si>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</si>
  <si>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</si>
  <si>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</si>
  <si>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</si>
  <si>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</si>
  <si>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</si>
  <si>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</si>
  <si>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</si>
  <si>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</si>
  <si>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</si>
  <si>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</si>
  <si>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</si>
  <si>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</si>
  <si>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</si>
  <si>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</si>
  <si>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</si>
  <si>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</si>
  <si>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</si>
  <si>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</si>
  <si>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</si>
  <si>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</si>
  <si>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</si>
  <si>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</si>
  <si>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</si>
  <si>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</si>
  <si>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</si>
  <si>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</si>
  <si>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</si>
  <si>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</si>
  <si>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</si>
  <si>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</si>
  <si>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</si>
  <si>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</si>
  <si>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</si>
  <si>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</si>
  <si>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</si>
  <si>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</si>
  <si>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</si>
  <si>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</si>
  <si>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</si>
  <si>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</si>
  <si>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</si>
  <si>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</si>
  <si>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</si>
  <si>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</si>
  <si>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</si>
  <si>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</si>
  <si>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</si>
  <si>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</si>
  <si>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</si>
  <si>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</si>
  <si>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</si>
  <si>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</si>
  <si>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</si>
  <si>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</si>
  <si>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</si>
  <si>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</si>
  <si>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</si>
  <si>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</si>
  <si>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</si>
  <si>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</si>
  <si>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</si>
  <si>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</si>
  <si>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</si>
  <si>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</si>
  <si>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</si>
  <si>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</si>
  <si>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</si>
  <si>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</si>
  <si>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</si>
  <si>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</si>
  <si>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</si>
  <si>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</si>
  <si>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</si>
  <si>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</si>
  <si>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</si>
  <si>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</si>
  <si>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</si>
  <si>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</si>
  <si>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</si>
  <si>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</si>
  <si>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</si>
  <si>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</si>
  <si>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</si>
  <si>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</si>
  <si>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</si>
  <si>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</si>
  <si>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</si>
  <si>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</si>
  <si>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</si>
  <si>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</si>
  <si>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</si>
  <si>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</si>
  <si>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</si>
  <si>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</si>
  <si>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</si>
  <si>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</si>
  <si>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</si>
  <si>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</si>
  <si>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</si>
  <si>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</si>
  <si>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</si>
  <si>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</si>
  <si>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</si>
  <si>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</si>
  <si>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</si>
  <si>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</si>
  <si>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</si>
  <si>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</si>
  <si>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</si>
  <si>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</si>
  <si>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</si>
  <si>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</si>
  <si>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</si>
  <si>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</si>
  <si>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</si>
  <si>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</si>
  <si>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</si>
  <si>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</si>
  <si>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</si>
  <si>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</si>
  <si>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</si>
  <si>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</si>
  <si>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</si>
  <si>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</si>
  <si>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</si>
  <si>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</si>
  <si>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</si>
  <si>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</si>
  <si>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</si>
  <si>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</si>
  <si>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</si>
  <si>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</si>
  <si>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</si>
  <si>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</si>
  <si>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</si>
  <si>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</si>
  <si>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</si>
  <si>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</si>
  <si>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</si>
  <si>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</si>
  <si>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</si>
  <si>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</si>
  <si>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</si>
  <si>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</si>
  <si>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</si>
  <si>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</si>
  <si>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</si>
  <si>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</si>
  <si>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</si>
  <si>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</si>
  <si>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</si>
  <si>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</si>
  <si>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</si>
  <si>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</si>
  <si>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</si>
  <si>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</si>
  <si>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</si>
  <si>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</si>
  <si>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</si>
  <si>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</si>
  <si>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</si>
  <si>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</si>
  <si>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</si>
  <si>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</si>
  <si>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</si>
  <si>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</si>
  <si>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</si>
  <si>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</si>
  <si>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</si>
  <si>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</si>
  <si>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</si>
  <si>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</si>
  <si>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</si>
  <si>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</si>
  <si>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</si>
  <si>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</si>
  <si>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</si>
  <si>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</si>
  <si>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</si>
  <si>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</si>
  <si>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</si>
  <si>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</si>
  <si>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</si>
  <si>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</si>
  <si>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</si>
  <si>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</si>
  <si>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</si>
  <si>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</si>
  <si>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</si>
  <si>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</si>
  <si>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</si>
  <si>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</si>
  <si>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</si>
  <si>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</si>
  <si>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</si>
  <si>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</si>
  <si>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</si>
  <si>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</si>
  <si>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</si>
  <si>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</si>
  <si>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</si>
  <si>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</si>
  <si>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</si>
  <si>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</si>
  <si>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</si>
  <si>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</si>
  <si>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</si>
  <si>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</si>
  <si>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</si>
  <si>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</si>
  <si>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</si>
  <si>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</si>
  <si>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</si>
  <si>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</si>
  <si>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</si>
  <si>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</si>
  <si>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</si>
  <si>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</si>
  <si>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</si>
  <si>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</si>
  <si>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</si>
  <si>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</si>
  <si>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</si>
  <si>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</si>
  <si>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</si>
  <si>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</si>
  <si>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</si>
  <si>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</si>
  <si>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</si>
  <si>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</si>
  <si>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</si>
  <si>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</si>
  <si>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</si>
  <si>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</si>
  <si>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</si>
  <si>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</si>
  <si>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</si>
  <si>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</si>
  <si>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</si>
  <si>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</si>
  <si>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</si>
  <si>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</si>
  <si>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</si>
  <si>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</si>
  <si>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</si>
  <si>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</si>
  <si>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</si>
  <si>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</si>
  <si>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</si>
  <si>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</si>
  <si>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</si>
  <si>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</si>
  <si>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</si>
  <si>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</si>
  <si>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</si>
  <si>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</si>
  <si>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</si>
  <si>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</si>
  <si>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</si>
  <si>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</si>
  <si>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</si>
  <si>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</si>
  <si>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</si>
  <si>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</si>
  <si>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</si>
  <si>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</si>
  <si>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</si>
  <si>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</si>
  <si>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</si>
  <si>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</si>
  <si>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</si>
  <si>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</si>
  <si>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</si>
  <si>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</si>
  <si>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</si>
  <si>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</si>
  <si>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</si>
  <si>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</si>
  <si>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</si>
  <si>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</si>
  <si>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</si>
  <si>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</si>
  <si>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</si>
  <si>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</si>
  <si>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</si>
  <si>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</si>
  <si>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</si>
  <si>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</si>
  <si>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</si>
  <si>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</si>
  <si>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</si>
  <si>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</si>
  <si>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</si>
  <si>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</si>
  <si>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</si>
  <si>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</si>
  <si>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</si>
  <si>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</si>
  <si>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</si>
  <si>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</si>
  <si>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</si>
  <si>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</si>
  <si>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</si>
  <si>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</si>
  <si>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</si>
  <si>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</si>
  <si>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</si>
  <si>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</si>
  <si>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</si>
  <si>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</si>
  <si>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</si>
  <si>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</si>
  <si>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</si>
  <si>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</si>
  <si>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</si>
  <si>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</si>
  <si>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</si>
  <si>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</si>
  <si>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</si>
  <si>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</si>
  <si>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</si>
  <si>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</si>
  <si>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</si>
  <si>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</si>
  <si>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</si>
  <si>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</si>
  <si>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</si>
  <si>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</si>
  <si>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</si>
  <si>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</si>
  <si>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</si>
  <si>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</si>
  <si>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</si>
  <si>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</si>
  <si>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</si>
  <si>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</si>
  <si>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</si>
  <si>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</si>
  <si>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</si>
  <si>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</si>
  <si>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</si>
  <si>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</si>
  <si>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</si>
  <si>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</si>
  <si>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</si>
  <si>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</si>
  <si>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</si>
  <si>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</si>
  <si>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</si>
  <si>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</si>
  <si>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</si>
  <si>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</si>
  <si>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</si>
  <si>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</si>
  <si>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</si>
  <si>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</si>
  <si>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</si>
  <si>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</si>
  <si>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</si>
  <si>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</si>
  <si>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</si>
  <si>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</si>
  <si>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</si>
  <si>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</si>
  <si>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</si>
  <si>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</si>
  <si>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</si>
  <si>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</si>
  <si>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</si>
  <si>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</si>
  <si>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</si>
  <si>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</si>
  <si>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</si>
  <si>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</si>
  <si>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</si>
  <si>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</si>
  <si>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</si>
  <si>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</si>
  <si>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</si>
  <si>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</si>
  <si>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</si>
  <si>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</si>
  <si>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</si>
  <si>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</si>
  <si>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</si>
  <si>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</si>
  <si>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</si>
  <si>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</si>
  <si>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</si>
  <si>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</si>
  <si>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</si>
  <si>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</si>
  <si>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</si>
  <si>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</si>
  <si>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</si>
  <si>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</si>
  <si>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</si>
  <si>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</si>
  <si>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</si>
  <si>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</si>
  <si>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</si>
  <si>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</si>
  <si>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</si>
  <si>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</si>
  <si>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</si>
  <si>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</si>
  <si>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</si>
  <si>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</si>
  <si>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</si>
  <si>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</si>
  <si>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</si>
  <si>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</si>
  <si>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</si>
  <si>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</si>
  <si>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</si>
  <si>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</si>
  <si>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</si>
  <si>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</si>
  <si>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</si>
  <si>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</si>
  <si>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</si>
  <si>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</si>
  <si>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</si>
  <si>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</si>
  <si>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</si>
  <si>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</si>
  <si>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</si>
  <si>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</si>
  <si>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</si>
  <si>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</si>
  <si>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</si>
  <si>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</si>
  <si>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</si>
  <si>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</si>
  <si>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</si>
  <si>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</si>
  <si>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</si>
  <si>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</si>
  <si>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</si>
  <si>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</si>
  <si>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</si>
  <si>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</si>
  <si>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</si>
  <si>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</si>
  <si>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</si>
  <si>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</si>
  <si>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</si>
  <si>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</si>
  <si>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</si>
  <si>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</si>
  <si>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</si>
  <si>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</si>
  <si>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</si>
  <si>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</si>
  <si>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</si>
  <si>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</si>
  <si>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</si>
  <si>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</si>
  <si>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</si>
  <si>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</si>
  <si>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</si>
  <si>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</si>
  <si>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</si>
  <si>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</si>
  <si>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</si>
  <si>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</si>
  <si>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</si>
  <si>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</si>
  <si>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</si>
  <si>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</si>
  <si>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</si>
  <si>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</si>
  <si>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</si>
  <si>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</si>
  <si>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</si>
  <si>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</si>
  <si>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</si>
  <si>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</si>
  <si>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</si>
  <si>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</si>
  <si>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</si>
  <si>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</si>
  <si>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</si>
  <si>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</si>
  <si>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</si>
  <si>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</si>
  <si>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</si>
  <si>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</si>
  <si>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</si>
  <si>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</si>
  <si>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</si>
  <si>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</si>
  <si>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</si>
  <si>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</si>
  <si>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</si>
  <si>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</si>
  <si>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</si>
  <si>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</si>
  <si>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</si>
  <si>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</si>
  <si>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</si>
  <si>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</si>
  <si>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</si>
  <si>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</si>
  <si>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</si>
  <si>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</si>
  <si>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</si>
  <si>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</si>
  <si>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</si>
  <si>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</si>
  <si>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</si>
  <si>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</si>
  <si>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</si>
  <si>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</si>
  <si>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</si>
  <si>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</si>
  <si>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</si>
  <si>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</si>
  <si>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</si>
  <si>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</si>
  <si>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</si>
  <si>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</si>
  <si>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</si>
  <si>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</si>
  <si>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</si>
  <si>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</si>
  <si>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</si>
  <si>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</si>
  <si>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</si>
  <si>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</si>
  <si>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</si>
  <si>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</si>
  <si>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</si>
  <si>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</si>
  <si>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</si>
  <si>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</si>
  <si>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</si>
  <si>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</si>
  <si>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</si>
  <si>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</si>
  <si>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</si>
  <si>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</si>
  <si>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</si>
  <si>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</si>
  <si>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</si>
  <si>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</si>
  <si>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</si>
  <si>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</si>
  <si>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</si>
  <si>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</si>
  <si>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</si>
  <si>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</si>
  <si>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</si>
  <si>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</si>
  <si>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</si>
  <si>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</si>
  <si>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</si>
  <si>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</si>
  <si>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</si>
  <si>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</si>
  <si>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</si>
  <si>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</si>
  <si>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</si>
  <si>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</si>
  <si>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</si>
  <si>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</si>
  <si>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</si>
  <si>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</si>
  <si>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</si>
  <si>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</si>
  <si>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</si>
  <si>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</si>
  <si>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</si>
  <si>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</si>
  <si>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</si>
  <si>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</si>
  <si>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</si>
  <si>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</si>
  <si>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</si>
  <si>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</si>
  <si>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</si>
  <si>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</si>
  <si>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</si>
  <si>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</si>
  <si>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</si>
  <si>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</si>
  <si>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</si>
  <si>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</si>
  <si>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</si>
  <si>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</si>
  <si>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</si>
  <si>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</si>
  <si>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</si>
  <si>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</si>
  <si>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</si>
  <si>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</si>
  <si>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</si>
  <si>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</si>
  <si>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</si>
  <si>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</si>
  <si>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</si>
  <si>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</si>
  <si>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</si>
  <si>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</si>
  <si>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</si>
  <si>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</si>
  <si>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</si>
  <si>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</si>
  <si>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</si>
  <si>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</si>
  <si>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</si>
  <si>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</si>
  <si>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</si>
  <si>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</si>
  <si>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</si>
  <si>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</si>
  <si>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</si>
  <si>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</si>
  <si>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</si>
  <si>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</si>
  <si>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</si>
  <si>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</si>
  <si>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</si>
  <si>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</si>
  <si>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</si>
  <si>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</si>
  <si>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</si>
  <si>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</si>
  <si>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</si>
  <si>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</si>
  <si>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</si>
  <si>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</si>
  <si>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</si>
  <si>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</si>
  <si>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</si>
  <si>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</si>
  <si>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</si>
  <si>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</si>
  <si>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</si>
  <si>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</si>
  <si>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</si>
  <si>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</si>
  <si>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</si>
  <si>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</si>
  <si>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</si>
  <si>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</si>
  <si>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</si>
  <si>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</si>
  <si>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</si>
  <si>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</si>
  <si>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</si>
  <si>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</si>
  <si>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</si>
  <si>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</si>
  <si>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</si>
  <si>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</si>
  <si>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</si>
  <si>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</si>
  <si>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</si>
  <si>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</si>
  <si>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</si>
  <si>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</si>
  <si>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</si>
  <si>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</si>
  <si>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</si>
  <si>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</si>
  <si>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</si>
  <si>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</si>
  <si>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</si>
  <si>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</si>
  <si>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</si>
  <si>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</si>
  <si>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</si>
  <si>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</si>
  <si>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</si>
  <si>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</si>
  <si>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</si>
  <si>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</si>
  <si>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</si>
  <si>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</si>
  <si>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</si>
  <si>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</si>
  <si>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</si>
  <si>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</si>
  <si>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</si>
  <si>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</si>
  <si>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</si>
  <si>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</si>
  <si>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</si>
  <si>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</si>
  <si>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</si>
  <si>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</si>
  <si>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</si>
  <si>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</si>
  <si>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</si>
  <si>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</si>
  <si>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</si>
  <si>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</si>
  <si>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</si>
  <si>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</si>
  <si>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</si>
  <si>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</si>
  <si>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</si>
  <si>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</si>
  <si>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</si>
  <si>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</si>
  <si>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</si>
  <si>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</si>
  <si>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</si>
  <si>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</si>
  <si>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</si>
  <si>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</si>
  <si>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</si>
  <si>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</si>
  <si>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</si>
  <si>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</si>
  <si>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</si>
  <si>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</si>
  <si>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</si>
  <si>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</si>
  <si>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</si>
  <si>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</si>
  <si>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</si>
  <si>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</si>
  <si>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</si>
  <si>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</si>
  <si>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</si>
  <si>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</si>
  <si>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</si>
  <si>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</si>
  <si>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</si>
  <si>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</si>
  <si>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</si>
  <si>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</si>
  <si>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</si>
  <si>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</si>
  <si>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</si>
  <si>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</si>
  <si>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</si>
  <si>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</si>
  <si>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</si>
  <si>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</si>
  <si>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</si>
  <si>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</si>
  <si>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</si>
  <si>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</si>
  <si>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</si>
  <si>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</si>
  <si>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</si>
  <si>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</si>
  <si>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</si>
  <si>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</si>
  <si>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</si>
  <si>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</si>
  <si>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</si>
  <si>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</si>
  <si>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</si>
  <si>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</si>
  <si>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</si>
  <si>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</si>
  <si>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</si>
  <si>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</si>
  <si>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</si>
  <si>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</si>
  <si>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</si>
  <si>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</si>
  <si>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</si>
  <si>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</si>
  <si>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</si>
  <si>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</si>
  <si>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</si>
  <si>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</si>
  <si>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</si>
  <si>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</si>
  <si>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</si>
  <si>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</si>
  <si>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</si>
  <si>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</si>
  <si>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</si>
  <si>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</si>
  <si>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</si>
  <si>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</si>
  <si>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</si>
  <si>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</si>
  <si>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</si>
  <si>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</si>
  <si>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</si>
  <si>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</si>
  <si>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</si>
  <si>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</si>
  <si>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</si>
  <si>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</si>
  <si>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</si>
  <si>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</si>
  <si>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</si>
  <si>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</si>
  <si>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</si>
  <si>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</si>
  <si>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</si>
  <si>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</si>
  <si>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</si>
  <si>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</si>
  <si>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</si>
  <si>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</si>
  <si>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</si>
  <si>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</si>
  <si>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</si>
  <si>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</si>
  <si>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</si>
  <si>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</si>
  <si>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</si>
  <si>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</si>
  <si>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</si>
  <si>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</si>
  <si>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</si>
  <si>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</si>
  <si>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</si>
  <si>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</si>
  <si>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</si>
  <si>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</si>
  <si>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</si>
  <si>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</si>
  <si>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</si>
  <si>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</si>
  <si>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</si>
  <si>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</si>
  <si>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</si>
  <si>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</si>
  <si>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</si>
  <si>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</si>
  <si>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</si>
  <si>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</si>
  <si>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</si>
  <si>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</si>
  <si>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</si>
  <si>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</si>
  <si>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</si>
  <si>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</si>
  <si>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</si>
  <si>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</si>
  <si>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</si>
  <si>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</si>
  <si>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</si>
  <si>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</si>
  <si>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</si>
  <si>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</si>
  <si>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</si>
  <si>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</si>
  <si>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</si>
  <si>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</si>
  <si>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</si>
  <si>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</si>
  <si>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</si>
  <si>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</si>
  <si>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</si>
  <si>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</si>
  <si>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</si>
  <si>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</si>
  <si>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</si>
  <si>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</si>
  <si>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</si>
  <si>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</si>
  <si>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</si>
  <si>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</si>
  <si>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</si>
  <si>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</si>
  <si>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</si>
  <si>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</si>
  <si>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</si>
  <si>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</si>
  <si>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</si>
  <si>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</si>
  <si>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</si>
  <si>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</si>
  <si>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</si>
  <si>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</si>
  <si>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</si>
  <si>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</si>
  <si>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</si>
  <si>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</si>
  <si>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</si>
  <si>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</si>
  <si>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</si>
  <si>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</si>
  <si>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</si>
  <si>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</si>
  <si>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</si>
  <si>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</si>
  <si>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</si>
  <si>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</si>
  <si>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</si>
  <si>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</si>
  <si>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</si>
  <si>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</si>
  <si>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</si>
  <si>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</si>
  <si>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</si>
  <si>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</si>
  <si>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</si>
  <si>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</si>
  <si>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</si>
  <si>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</si>
  <si>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</si>
  <si>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</si>
  <si>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</si>
  <si>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</si>
  <si>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</si>
  <si>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</si>
  <si>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</si>
  <si>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</si>
  <si>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</si>
  <si>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</si>
  <si>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</si>
  <si>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</si>
  <si>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</si>
  <si>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</si>
  <si>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</si>
  <si>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</si>
  <si>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</si>
  <si>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</si>
  <si>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</si>
  <si>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</si>
  <si>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</si>
  <si>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</si>
  <si>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</si>
  <si>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</si>
  <si>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</si>
  <si>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</si>
  <si>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</si>
  <si>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</si>
  <si>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</si>
  <si>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</si>
  <si>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</si>
  <si>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</si>
  <si>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</si>
  <si>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</si>
  <si>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</si>
  <si>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</si>
  <si>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</si>
  <si>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</si>
  <si>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</si>
  <si>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</si>
  <si>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</si>
  <si>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</si>
  <si>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</si>
  <si>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</si>
  <si>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</si>
  <si>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</si>
  <si>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</si>
  <si>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</si>
  <si>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</si>
  <si>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</si>
  <si>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</si>
  <si>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</si>
  <si>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</si>
  <si>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</si>
  <si>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</si>
  <si>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</si>
  <si>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</si>
  <si>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</si>
  <si>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</si>
  <si>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</si>
  <si>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</si>
  <si>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</si>
  <si>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</si>
  <si>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</si>
  <si>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</si>
  <si>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</si>
  <si>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</si>
  <si>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</si>
  <si>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</si>
  <si>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</si>
  <si>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</si>
  <si>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</si>
  <si>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</si>
  <si>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</si>
  <si>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</si>
  <si>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</si>
  <si>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</si>
  <si>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</si>
  <si>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</si>
  <si>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</si>
  <si>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</si>
  <si>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</si>
  <si>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</si>
  <si>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</si>
  <si>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</si>
  <si>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</si>
  <si>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</si>
  <si>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</si>
  <si>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</si>
  <si>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</si>
  <si>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</si>
  <si>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</si>
  <si>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</si>
  <si>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</si>
  <si>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</si>
  <si>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</si>
  <si>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</si>
  <si>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</si>
  <si>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</si>
  <si>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</si>
  <si>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</si>
  <si>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</si>
  <si>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</si>
  <si>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</si>
  <si>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</si>
  <si>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</si>
  <si>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</si>
  <si>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</si>
  <si>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</si>
  <si>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</si>
  <si>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</si>
  <si>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</si>
  <si>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</si>
  <si>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</si>
  <si>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</si>
  <si>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</si>
  <si>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</si>
  <si>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</si>
  <si>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</si>
  <si>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</si>
  <si>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</si>
  <si>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</si>
  <si>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</si>
  <si>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</si>
  <si>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</si>
  <si>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</si>
  <si>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</si>
  <si>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</si>
  <si>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</si>
  <si>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</si>
  <si>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</si>
  <si>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</si>
  <si>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</si>
  <si>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</si>
  <si>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</si>
  <si>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</si>
  <si>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</si>
  <si>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</si>
  <si>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</si>
  <si>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</si>
  <si>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</si>
  <si>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</si>
  <si>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</si>
  <si>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</si>
  <si>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</si>
  <si>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</si>
  <si>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</si>
  <si>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</si>
  <si>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</si>
  <si>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</si>
  <si>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</si>
  <si>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</si>
  <si>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</si>
  <si>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</si>
  <si>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</si>
  <si>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</si>
  <si>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</si>
  <si>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</si>
  <si>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</si>
  <si>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</si>
  <si>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</si>
  <si>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</si>
  <si>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</si>
  <si>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</si>
  <si>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</si>
  <si>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</si>
  <si>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</si>
  <si>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</si>
  <si>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</si>
  <si>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</si>
  <si>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</si>
  <si>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</si>
  <si>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</si>
  <si>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</si>
  <si>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</si>
  <si>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</si>
  <si>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</si>
  <si>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</si>
  <si>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</si>
  <si>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</si>
  <si>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</si>
  <si>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</si>
  <si>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</si>
  <si>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</si>
  <si>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</si>
  <si>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</si>
  <si>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</si>
  <si>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</si>
  <si>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</si>
  <si>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</si>
  <si>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</si>
  <si>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</si>
  <si>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</si>
  <si>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</si>
  <si>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</si>
  <si>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</si>
  <si>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</si>
  <si>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</si>
  <si>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</si>
  <si>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</si>
  <si>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</si>
  <si>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</si>
  <si>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</si>
  <si>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</si>
  <si>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</si>
  <si>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</si>
  <si>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</si>
  <si>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</si>
  <si>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</si>
  <si>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</si>
  <si>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</si>
  <si>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</si>
  <si>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</si>
  <si>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</si>
  <si>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</si>
  <si>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</si>
  <si>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</si>
  <si>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</si>
  <si>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</si>
  <si>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</si>
  <si>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</si>
  <si>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</si>
  <si>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</si>
  <si>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</si>
  <si>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</si>
  <si>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</si>
  <si>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</si>
  <si>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</si>
  <si>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</si>
  <si>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</si>
  <si>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</si>
  <si>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</si>
  <si>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</si>
  <si>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</si>
  <si>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</si>
  <si>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</si>
  <si>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</si>
  <si>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</si>
  <si>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</si>
  <si>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</si>
  <si>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</si>
  <si>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</si>
  <si>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</si>
  <si>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</si>
  <si>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</si>
  <si>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</si>
  <si>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</si>
  <si>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</si>
  <si>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</si>
  <si>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</si>
  <si>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</si>
  <si>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</si>
  <si>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</si>
  <si>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</si>
  <si>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</si>
  <si>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</si>
  <si>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</si>
  <si>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</si>
  <si>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</si>
  <si>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</si>
  <si>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</si>
  <si>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</si>
  <si>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</si>
  <si>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</si>
  <si>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</si>
  <si>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</si>
  <si>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</si>
  <si>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</si>
  <si>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</si>
  <si>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</si>
  <si>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</si>
  <si>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</si>
  <si>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</si>
  <si>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</si>
  <si>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</si>
  <si>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</si>
  <si>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</si>
  <si>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</si>
  <si>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</si>
  <si>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</si>
  <si>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</si>
  <si>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</si>
  <si>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</si>
  <si>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</si>
  <si>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</si>
  <si>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</si>
  <si>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</si>
  <si>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</si>
  <si>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</si>
  <si>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</si>
  <si>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</si>
  <si>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</si>
  <si>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</si>
  <si>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</si>
  <si>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</si>
  <si>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</si>
  <si>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</si>
  <si>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</si>
  <si>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</si>
  <si>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</si>
  <si>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</si>
  <si>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</si>
  <si>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</si>
  <si>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</si>
  <si>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</si>
  <si>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</si>
  <si>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</si>
  <si>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</si>
  <si>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</si>
  <si>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</si>
  <si>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</si>
  <si>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</si>
  <si>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</si>
  <si>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</si>
  <si>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</si>
  <si>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</si>
  <si>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</si>
  <si>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</si>
  <si>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</si>
  <si>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</si>
  <si>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</si>
  <si>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</si>
  <si>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</si>
  <si>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</si>
  <si>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</si>
  <si>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</si>
  <si>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</si>
  <si>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</si>
  <si>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</si>
  <si>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</si>
  <si>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</si>
  <si>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</si>
  <si>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</si>
  <si>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</si>
  <si>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</si>
  <si>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</si>
  <si>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</si>
  <si>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</si>
  <si>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</si>
  <si>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</si>
  <si>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</si>
  <si>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</si>
  <si>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</si>
  <si>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</si>
  <si>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</si>
  <si>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</si>
  <si>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</si>
  <si>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</si>
  <si>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</si>
  <si>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</si>
  <si>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</si>
  <si>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</si>
  <si>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</si>
  <si>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</si>
  <si>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</si>
  <si>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</si>
  <si>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</si>
  <si>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</si>
  <si>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</si>
  <si>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</si>
  <si>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</si>
  <si>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</si>
  <si>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</si>
  <si>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</si>
  <si>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</si>
  <si>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</si>
  <si>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</si>
  <si>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</si>
  <si>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</si>
  <si>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</si>
  <si>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</si>
  <si>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</si>
  <si>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</si>
  <si>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</si>
  <si>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</si>
  <si>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</si>
  <si>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</si>
  <si>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</si>
  <si>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</si>
  <si>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</si>
  <si>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</si>
  <si>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</si>
  <si>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</si>
  <si>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</si>
  <si>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</si>
  <si>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</si>
  <si>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</si>
  <si>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</si>
  <si>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</si>
  <si>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</si>
  <si>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</si>
  <si>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</si>
  <si>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</si>
  <si>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</si>
  <si>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</si>
  <si>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</si>
  <si>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</si>
  <si>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</si>
  <si>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</si>
  <si>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</si>
  <si>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</si>
  <si>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</si>
  <si>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</si>
  <si>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</si>
  <si>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</si>
  <si>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</si>
  <si>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</si>
  <si>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</si>
  <si>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</si>
  <si>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</si>
  <si>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</si>
  <si>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</si>
  <si>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</si>
  <si>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</si>
  <si>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</si>
  <si>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</si>
  <si>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</si>
  <si>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</si>
  <si>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</si>
  <si>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</si>
  <si>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</si>
  <si>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</si>
  <si>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</si>
  <si>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</si>
  <si>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</si>
  <si>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</si>
  <si>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</si>
  <si>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</si>
  <si>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</si>
  <si>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</si>
  <si>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</si>
  <si>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</si>
  <si>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</si>
  <si>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</si>
  <si>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</si>
  <si>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</si>
  <si>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</si>
  <si>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</si>
  <si>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</si>
  <si>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</si>
  <si>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</si>
  <si>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</si>
  <si>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</si>
  <si>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</si>
  <si>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</si>
  <si>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</si>
  <si>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</si>
  <si>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</si>
  <si>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</si>
  <si>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</si>
  <si>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</si>
  <si>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</si>
  <si>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</si>
  <si>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</si>
  <si>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</si>
  <si>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</si>
  <si>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</si>
  <si>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</si>
  <si>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</si>
  <si>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</si>
  <si>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</si>
  <si>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</si>
  <si>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</si>
  <si>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</si>
  <si>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</si>
  <si>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</si>
  <si>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</si>
  <si>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</si>
  <si>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</si>
  <si>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</si>
  <si>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</si>
  <si>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</si>
  <si>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</si>
  <si>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</si>
  <si>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</si>
  <si>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</si>
  <si>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</si>
  <si>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</si>
  <si>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</si>
  <si>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</si>
  <si>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</si>
  <si>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</si>
  <si>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</si>
  <si>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</si>
  <si>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</si>
  <si>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</si>
  <si>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</si>
  <si>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</si>
  <si>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</si>
  <si>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</si>
  <si>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</si>
  <si>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</si>
  <si>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</si>
  <si>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</si>
  <si>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</si>
  <si>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</si>
  <si>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</si>
  <si>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</si>
  <si>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</si>
  <si>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</si>
  <si>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</si>
  <si>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</si>
  <si>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</si>
  <si>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</si>
  <si>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</si>
  <si>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</si>
  <si>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</si>
  <si>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</si>
  <si>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</si>
  <si>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</si>
  <si>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</si>
  <si>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</si>
  <si>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</si>
  <si>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</si>
  <si>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</si>
  <si>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</si>
  <si>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</si>
  <si>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</si>
  <si>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</si>
  <si>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</si>
  <si>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</si>
  <si>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</si>
  <si>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</si>
  <si>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</si>
  <si>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</si>
  <si>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</si>
  <si>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</si>
  <si>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</si>
  <si>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</si>
  <si>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</si>
  <si>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</si>
  <si>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</si>
  <si>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</si>
  <si>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</si>
  <si>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</si>
  <si>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</si>
  <si>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</si>
  <si>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</si>
  <si>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</si>
  <si>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</si>
  <si>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</si>
  <si>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</si>
  <si>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</si>
  <si>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</si>
  <si>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</si>
  <si>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</si>
  <si>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</si>
  <si>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</si>
  <si>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</si>
  <si>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</si>
  <si>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</si>
  <si>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</si>
  <si>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</si>
  <si>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</si>
  <si>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</si>
  <si>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</si>
  <si>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</si>
  <si>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</si>
  <si>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</si>
  <si>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</si>
  <si>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</si>
  <si>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</si>
  <si>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</si>
  <si>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</si>
  <si>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</si>
  <si>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</si>
  <si>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</si>
  <si>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</si>
  <si>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</si>
  <si>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</si>
  <si>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</si>
  <si>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</si>
  <si>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</si>
  <si>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</si>
  <si>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</si>
  <si>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</si>
  <si>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</si>
  <si>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</si>
  <si>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</si>
  <si>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</si>
  <si>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</si>
  <si>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</si>
  <si>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</si>
  <si>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</si>
  <si>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</si>
  <si>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</si>
  <si>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</si>
  <si>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</si>
  <si>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</si>
  <si>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</si>
  <si>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</si>
  <si>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</si>
  <si>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</si>
  <si>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</si>
  <si>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</si>
  <si>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</si>
  <si>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</si>
  <si>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</si>
  <si>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</si>
  <si>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</si>
  <si>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</si>
  <si>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</si>
  <si>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</si>
  <si>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</si>
  <si>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</si>
  <si>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</si>
  <si>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</si>
  <si>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</si>
  <si>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</si>
  <si>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</si>
  <si>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</si>
  <si>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</si>
  <si>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</si>
  <si>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</si>
  <si>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</si>
  <si>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</si>
  <si>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</si>
  <si>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</si>
  <si>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</si>
  <si>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</si>
  <si>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</si>
  <si>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</si>
  <si>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</si>
  <si>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</si>
  <si>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</si>
  <si>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</si>
  <si>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</si>
  <si>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</si>
  <si>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</si>
  <si>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</si>
  <si>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</si>
  <si>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</si>
  <si>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</si>
  <si>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</si>
  <si>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</si>
  <si>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</si>
  <si>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</si>
  <si>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</si>
  <si>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</si>
  <si>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</si>
  <si>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</si>
  <si>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</si>
  <si>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</si>
  <si>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</si>
  <si>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</si>
  <si>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</si>
  <si>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</si>
  <si>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</si>
  <si>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</si>
  <si>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</si>
  <si>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</si>
  <si>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</si>
  <si>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</si>
  <si>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</si>
  <si>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</si>
  <si>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</si>
  <si>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</si>
  <si>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</si>
  <si>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</si>
  <si>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</si>
  <si>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</si>
  <si>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</si>
  <si>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</si>
  <si>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</si>
  <si>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</si>
  <si>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</si>
  <si>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</si>
  <si>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</si>
  <si>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</si>
  <si>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</si>
  <si>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</si>
  <si>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</si>
  <si>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</si>
  <si>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</si>
  <si>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</si>
  <si>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</si>
  <si>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</si>
  <si>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</si>
  <si>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</si>
  <si>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</si>
  <si>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</si>
  <si>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</si>
  <si>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</si>
  <si>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</si>
  <si>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</si>
  <si>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</si>
  <si>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</si>
  <si>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</si>
  <si>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</si>
  <si>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</si>
  <si>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</si>
  <si>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</si>
  <si>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</si>
  <si>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</si>
  <si>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</si>
  <si>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</si>
  <si>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</si>
  <si>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</si>
  <si>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</si>
  <si>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</si>
  <si>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</si>
  <si>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</si>
  <si>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</si>
  <si>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</si>
  <si>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</si>
  <si>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</si>
  <si>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</si>
  <si>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</si>
  <si>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</si>
  <si>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</si>
  <si>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</si>
  <si>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</si>
  <si>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</si>
  <si>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</si>
  <si>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</si>
  <si>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</si>
  <si>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</si>
  <si>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</si>
  <si>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</si>
  <si>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</si>
  <si>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</si>
  <si>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</si>
  <si>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</si>
  <si>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</si>
  <si>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</si>
  <si>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</si>
  <si>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</si>
  <si>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</si>
  <si>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</si>
  <si>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</si>
  <si>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</si>
  <si>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</si>
  <si>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</si>
  <si>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</si>
  <si>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</si>
  <si>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</si>
  <si>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</si>
  <si>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</si>
  <si>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</si>
  <si>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</si>
  <si>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</si>
  <si>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</si>
  <si>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</si>
  <si>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</si>
  <si>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</si>
  <si>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</si>
  <si>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</si>
  <si>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</si>
  <si>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</si>
  <si>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</si>
  <si>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</si>
  <si>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</si>
  <si>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</si>
  <si>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</si>
  <si>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</si>
  <si>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</si>
  <si>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</si>
  <si>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</si>
  <si>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</si>
  <si>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</si>
  <si>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</si>
  <si>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</si>
  <si>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</si>
  <si>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</si>
  <si>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</si>
  <si>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</si>
  <si>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</si>
  <si>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</si>
  <si>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</si>
  <si>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</si>
  <si>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</si>
  <si>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</si>
  <si>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</si>
  <si>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</si>
  <si>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</si>
  <si>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</si>
  <si>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</si>
  <si>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</si>
  <si>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</si>
  <si>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</si>
  <si>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</si>
  <si>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</si>
  <si>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</si>
  <si>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</si>
  <si>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</si>
  <si>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</si>
  <si>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</si>
  <si>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</si>
  <si>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</si>
  <si>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</si>
  <si>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</si>
  <si>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</si>
  <si>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</si>
  <si>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</si>
  <si>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</si>
  <si>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</si>
  <si>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</si>
  <si>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</si>
  <si>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</si>
  <si>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</si>
  <si>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</si>
  <si>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</si>
  <si>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</si>
  <si>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</si>
  <si>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</si>
  <si>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</si>
  <si>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</si>
  <si>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</si>
  <si>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</si>
  <si>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</si>
  <si>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</si>
  <si>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</si>
  <si>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</si>
  <si>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</si>
  <si>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</si>
  <si>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</si>
  <si>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</si>
  <si>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</si>
  <si>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</si>
  <si>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</si>
  <si>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</si>
  <si>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</si>
  <si>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</si>
  <si>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</si>
  <si>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</si>
  <si>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</si>
  <si>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</si>
  <si>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</si>
  <si>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</si>
  <si>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</si>
  <si>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</si>
  <si>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</si>
  <si>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</si>
  <si>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</si>
  <si>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</si>
  <si>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</si>
  <si>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</si>
  <si>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</si>
  <si>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</si>
  <si>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</si>
  <si>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</si>
  <si>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</si>
  <si>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</si>
  <si>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</si>
  <si>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</si>
  <si>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</si>
  <si>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</si>
  <si>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</si>
  <si>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</si>
  <si>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</si>
  <si>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</si>
  <si>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</si>
  <si>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</si>
  <si>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</si>
  <si>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</si>
  <si>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</si>
  <si>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</si>
  <si>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</si>
  <si>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</si>
  <si>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</si>
  <si>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</si>
  <si>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</si>
  <si>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</si>
  <si>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</si>
  <si>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</si>
  <si>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</si>
  <si>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</si>
  <si>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</si>
  <si>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</si>
  <si>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</si>
  <si>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</si>
  <si>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</si>
  <si>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</si>
  <si>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</si>
  <si>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</si>
  <si>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</si>
  <si>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</si>
  <si>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</si>
  <si>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</si>
  <si>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</si>
  <si>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</si>
  <si>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</si>
  <si>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</si>
  <si>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</si>
  <si>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</si>
  <si>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</si>
  <si>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</si>
  <si>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</si>
  <si>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</si>
  <si>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</si>
  <si>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</si>
  <si>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</si>
  <si>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</si>
  <si>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</si>
  <si>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</si>
  <si>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</si>
  <si>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</si>
  <si>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</si>
  <si>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</si>
  <si>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</si>
  <si>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</si>
  <si>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</si>
  <si>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</si>
  <si>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</si>
  <si>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</si>
  <si>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</si>
  <si>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</si>
  <si>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</si>
  <si>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</si>
  <si>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</si>
  <si>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</si>
  <si>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</si>
  <si>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</si>
  <si>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</si>
  <si>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</si>
  <si>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</si>
  <si>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</si>
  <si>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</si>
  <si>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</si>
  <si>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</si>
  <si>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</si>
  <si>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</si>
  <si>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</si>
  <si>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</si>
  <si>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</si>
  <si>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</si>
  <si>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</si>
  <si>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</si>
  <si>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</si>
  <si>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</si>
  <si>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</si>
  <si>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</si>
  <si>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</si>
  <si>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</si>
  <si>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</si>
  <si>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</si>
  <si>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</si>
  <si>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</si>
  <si>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</si>
  <si>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</si>
  <si>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</si>
  <si>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</si>
  <si>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</si>
  <si>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</si>
  <si>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</si>
  <si>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</si>
  <si>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</si>
  <si>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</si>
  <si>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</si>
  <si>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</si>
  <si>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</si>
  <si>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</si>
  <si>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</si>
  <si>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</si>
  <si>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</si>
  <si>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</si>
  <si>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</si>
  <si>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</si>
  <si>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</si>
  <si>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</si>
  <si>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</si>
  <si>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</si>
  <si>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</si>
  <si>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</si>
  <si>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</si>
  <si>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</si>
  <si>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</si>
  <si>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</si>
  <si>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</si>
  <si>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</si>
  <si>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</si>
  <si>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</si>
  <si>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</si>
  <si>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</si>
  <si>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</si>
  <si>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</si>
  <si>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</si>
  <si>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</si>
  <si>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</si>
  <si>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</si>
  <si>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</si>
  <si>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</si>
  <si>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</si>
  <si>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</si>
  <si>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</si>
  <si>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</si>
  <si>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</si>
  <si>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</si>
  <si>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</si>
  <si>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</si>
  <si>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</si>
  <si>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</si>
  <si>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</si>
  <si>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</si>
  <si>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</si>
  <si>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</si>
  <si>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</si>
  <si>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</si>
  <si>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</si>
  <si>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</si>
  <si>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</si>
  <si>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</si>
  <si>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</si>
  <si>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</si>
  <si>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</si>
  <si>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</si>
  <si>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</si>
  <si>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</si>
  <si>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</si>
  <si>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</si>
  <si>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</si>
  <si>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</si>
  <si>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</si>
  <si>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</si>
  <si>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</si>
  <si>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</si>
  <si>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</si>
  <si>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</si>
  <si>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</si>
  <si>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</si>
  <si>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</si>
  <si>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</si>
  <si>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</si>
  <si>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</si>
  <si>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</si>
  <si>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</si>
  <si>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</si>
  <si>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</si>
  <si>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</si>
  <si>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</si>
  <si>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</si>
  <si>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</si>
  <si>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</si>
  <si>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</si>
  <si>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</si>
  <si>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</si>
  <si>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</si>
  <si>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</si>
  <si>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</si>
  <si>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</si>
  <si>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</si>
  <si>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</si>
  <si>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</si>
  <si>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</si>
  <si>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</si>
  <si>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</si>
  <si>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</si>
  <si>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</si>
  <si>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</si>
  <si>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</si>
  <si>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</si>
  <si>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</si>
  <si>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</si>
  <si>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</si>
  <si>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</si>
  <si>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</si>
  <si>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</si>
  <si>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</si>
  <si>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</si>
  <si>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</si>
  <si>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</si>
  <si>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</si>
  <si>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</si>
  <si>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</si>
  <si>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</si>
  <si>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</si>
  <si>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</si>
  <si>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</si>
  <si>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</si>
  <si>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</si>
  <si>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</si>
  <si>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</si>
  <si>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</si>
  <si>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</si>
  <si>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</si>
  <si>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</si>
  <si>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</si>
  <si>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</si>
  <si>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</si>
  <si>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</si>
  <si>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</si>
  <si>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</si>
  <si>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</si>
  <si>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</si>
  <si>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</si>
  <si>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</si>
  <si>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</si>
  <si>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</si>
  <si>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</si>
  <si>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</si>
  <si>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</si>
  <si>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</si>
  <si>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</si>
  <si>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</si>
  <si>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</si>
  <si>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</si>
  <si>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</si>
  <si>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</si>
  <si>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</si>
  <si>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</si>
  <si>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</si>
  <si>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</si>
  <si>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</si>
  <si>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</si>
  <si>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</si>
  <si>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</si>
  <si>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</si>
  <si>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</si>
  <si>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</si>
  <si>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</si>
  <si>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</si>
  <si>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</si>
  <si>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</si>
  <si>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</si>
  <si>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</si>
  <si>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</si>
  <si>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</si>
  <si>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</si>
  <si>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</si>
  <si>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</si>
  <si>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</si>
  <si>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</si>
  <si>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</si>
  <si>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</si>
  <si>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</si>
  <si>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</si>
  <si>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</si>
  <si>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</si>
  <si>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</si>
  <si>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</si>
  <si>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</si>
  <si>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</si>
  <si>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</si>
  <si>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</si>
  <si>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</si>
  <si>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</si>
  <si>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</si>
  <si>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</si>
  <si>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</si>
  <si>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</si>
  <si>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</si>
  <si>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</si>
  <si>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</si>
  <si>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</si>
  <si>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</si>
  <si>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</si>
  <si>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</si>
  <si>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</si>
  <si>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</si>
  <si>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</si>
  <si>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</si>
  <si>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</si>
  <si>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</si>
  <si>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</si>
  <si>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</si>
  <si>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</si>
  <si>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</si>
  <si>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</si>
  <si>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</si>
  <si>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</si>
  <si>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</si>
  <si>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</si>
  <si>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</si>
  <si>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</si>
  <si>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</si>
  <si>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</si>
  <si>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</si>
  <si>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</si>
  <si>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</si>
  <si>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</si>
  <si>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</si>
  <si>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</si>
  <si>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</si>
  <si>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</si>
  <si>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</si>
  <si>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</si>
  <si>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</si>
  <si>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</si>
  <si>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</si>
  <si>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</si>
  <si>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</si>
  <si>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</si>
  <si>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</si>
  <si>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</si>
  <si>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</si>
  <si>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</si>
  <si>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</si>
  <si>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</si>
  <si>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</si>
  <si>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</si>
  <si>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</si>
  <si>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</si>
  <si>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</si>
  <si>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</si>
  <si>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</si>
  <si>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</si>
  <si>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</si>
  <si>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</si>
  <si>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</si>
  <si>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</si>
  <si>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</si>
  <si>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</si>
  <si>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</si>
  <si>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</si>
  <si>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</si>
  <si>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</si>
  <si>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</si>
  <si>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</si>
  <si>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</si>
  <si>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</si>
  <si>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</si>
  <si>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</si>
  <si>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</si>
  <si>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</si>
  <si>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</si>
  <si>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</si>
  <si>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</si>
  <si>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</si>
  <si>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</si>
  <si>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</si>
  <si>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</si>
  <si>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</si>
  <si>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</si>
  <si>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</si>
  <si>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</si>
  <si>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</si>
  <si>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</si>
  <si>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</si>
  <si>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</si>
  <si>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</si>
  <si>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</si>
  <si>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</si>
  <si>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</si>
  <si>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</si>
  <si>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</si>
  <si>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</si>
  <si>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</si>
  <si>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</si>
  <si>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</si>
  <si>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</si>
  <si>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</si>
  <si>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</si>
  <si>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</si>
  <si>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</si>
  <si>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</si>
  <si>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</si>
  <si>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</si>
  <si>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</si>
  <si>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</si>
  <si>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</si>
  <si>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</si>
  <si>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</si>
  <si>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</si>
  <si>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</si>
  <si>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</si>
  <si>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</si>
  <si>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</si>
  <si>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</si>
  <si>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</si>
  <si>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</si>
  <si>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</si>
  <si>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</si>
  <si>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</si>
  <si>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</si>
  <si>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</si>
  <si>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</si>
  <si>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</si>
  <si>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</si>
  <si>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</si>
  <si>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</si>
  <si>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</si>
  <si>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</si>
  <si>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</si>
  <si>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</si>
  <si>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</si>
  <si>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</si>
  <si>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</si>
  <si>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</si>
  <si>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</si>
  <si>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</si>
  <si>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</si>
  <si>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</si>
  <si>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</si>
  <si>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</si>
  <si>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</si>
  <si>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</si>
  <si>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</si>
  <si>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</si>
  <si>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</si>
  <si>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</si>
  <si>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</si>
  <si>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</si>
  <si>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</si>
  <si>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</si>
  <si>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</si>
  <si>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</si>
  <si>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</si>
  <si>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</si>
  <si>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</si>
  <si>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</si>
  <si>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</si>
  <si>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</si>
  <si>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</si>
  <si>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</si>
  <si>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</si>
  <si>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</si>
  <si>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</si>
  <si>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</si>
  <si>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</si>
  <si>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</si>
  <si>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</si>
  <si>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</si>
  <si>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</si>
  <si>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</si>
  <si>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</si>
  <si>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</si>
  <si>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</si>
  <si>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</si>
  <si>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</si>
  <si>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</si>
  <si>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</si>
  <si>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</si>
  <si>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</si>
  <si>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</si>
  <si>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</si>
  <si>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</si>
  <si>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</si>
  <si>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</si>
  <si>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</si>
  <si>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</si>
  <si>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</si>
  <si>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</si>
  <si>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</si>
  <si>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</si>
  <si>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</si>
  <si>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</si>
  <si>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</si>
  <si>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</si>
  <si>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</si>
  <si>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</si>
  <si>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</si>
  <si>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</si>
  <si>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</si>
  <si>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</si>
  <si>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</si>
  <si>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</si>
  <si>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</si>
  <si>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</si>
  <si>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</si>
  <si>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</si>
  <si>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</si>
  <si>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</si>
  <si>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</si>
  <si>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</si>
  <si>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</si>
  <si>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</si>
  <si>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</si>
  <si>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</si>
  <si>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</si>
  <si>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</si>
  <si>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</si>
  <si>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</si>
  <si>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</si>
  <si>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</si>
  <si>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</si>
  <si>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</si>
  <si>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</si>
  <si>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</si>
  <si>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</si>
  <si>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</si>
  <si>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</si>
  <si>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</si>
  <si>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</si>
  <si>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</si>
  <si>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</si>
  <si>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</si>
  <si>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</si>
  <si>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</si>
  <si>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</si>
  <si>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</si>
  <si>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</si>
  <si>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</si>
  <si>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</si>
  <si>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</si>
  <si>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</si>
  <si>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</si>
  <si>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</si>
  <si>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</si>
  <si>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</si>
  <si>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</si>
  <si>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</si>
  <si>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</si>
  <si>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</si>
  <si>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</si>
  <si>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</si>
  <si>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</si>
  <si>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</si>
  <si>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</si>
  <si>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</si>
  <si>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</si>
  <si>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</si>
  <si>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</si>
  <si>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</si>
  <si>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</si>
  <si>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</si>
  <si>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</si>
  <si>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</si>
  <si>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</si>
  <si>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</si>
  <si>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</si>
  <si>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</si>
  <si>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</si>
  <si>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</si>
  <si>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</si>
  <si>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</si>
  <si>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</si>
  <si>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</si>
  <si>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</si>
  <si>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</si>
  <si>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</si>
  <si>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</si>
  <si>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</si>
  <si>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</si>
  <si>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</si>
  <si>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</si>
  <si>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</si>
  <si>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</si>
  <si>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</si>
  <si>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</si>
  <si>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</si>
  <si>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</si>
  <si>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</si>
  <si>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</si>
  <si>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</si>
  <si>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</si>
  <si>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</si>
  <si>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</si>
  <si>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</si>
  <si>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</si>
  <si>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</si>
  <si>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</si>
  <si>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</si>
  <si>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</si>
  <si>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</si>
  <si>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</si>
  <si>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</si>
  <si>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</si>
  <si>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</si>
  <si>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</si>
  <si>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</si>
  <si>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</si>
  <si>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</si>
  <si>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</si>
  <si>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</si>
  <si>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</si>
  <si>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</si>
  <si>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</si>
  <si>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</si>
  <si>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</si>
  <si>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</si>
  <si>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</si>
  <si>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</si>
  <si>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</si>
  <si>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</si>
  <si>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</si>
  <si>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</si>
  <si>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</si>
  <si>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</si>
  <si>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</si>
  <si>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</si>
  <si>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</si>
  <si>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</si>
  <si>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</si>
  <si>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</si>
  <si>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</si>
  <si>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</si>
  <si>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</si>
  <si>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</si>
  <si>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</si>
  <si>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</si>
  <si>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</si>
  <si>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</si>
  <si>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</si>
  <si>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</si>
  <si>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</si>
  <si>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</si>
  <si>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</si>
  <si>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</si>
  <si>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</si>
  <si>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</si>
  <si>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</si>
  <si>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</si>
  <si>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</si>
  <si>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</si>
  <si>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</si>
  <si>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</si>
  <si>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</si>
  <si>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</si>
  <si>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</si>
  <si>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</si>
  <si>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</si>
  <si>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</si>
  <si>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</si>
  <si>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</si>
  <si>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</si>
  <si>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</si>
  <si>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</si>
  <si>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</si>
  <si>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</si>
  <si>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</si>
  <si>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</si>
  <si>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</si>
  <si>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</si>
  <si>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</si>
  <si>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</si>
  <si>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</si>
  <si>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</si>
  <si>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</si>
  <si>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</si>
  <si>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</si>
  <si>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</si>
  <si>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</si>
  <si>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</si>
  <si>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</si>
  <si>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</si>
  <si>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</si>
  <si>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</si>
  <si>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</si>
  <si>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</si>
  <si>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</si>
  <si>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</si>
  <si>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</si>
  <si>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</si>
  <si>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</si>
  <si>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</si>
  <si>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</si>
  <si>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</si>
  <si>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</si>
  <si>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</si>
  <si>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</si>
  <si>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</si>
  <si>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</si>
  <si>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</si>
  <si>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</si>
  <si>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</si>
  <si>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</si>
  <si>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</si>
  <si>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</si>
  <si>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</si>
  <si>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</si>
  <si>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</si>
  <si>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</si>
  <si>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</si>
  <si>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</si>
  <si>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</si>
  <si>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</si>
  <si>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</si>
  <si>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</si>
  <si>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</si>
  <si>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</si>
  <si>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</si>
  <si>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</si>
  <si>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</si>
  <si>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</si>
  <si>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</si>
  <si>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</si>
  <si>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</si>
  <si>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</si>
  <si>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</si>
  <si>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</si>
  <si>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</si>
  <si>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</si>
  <si>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</si>
  <si>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</si>
  <si>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</si>
  <si>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</si>
  <si>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</si>
  <si>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</si>
  <si>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</si>
  <si>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</si>
  <si>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</si>
  <si>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</si>
  <si>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</si>
  <si>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</si>
  <si>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</si>
  <si>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</si>
  <si>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</si>
  <si>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</si>
  <si>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</si>
  <si>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</si>
  <si>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</si>
  <si>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</si>
  <si>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</si>
  <si>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</si>
  <si>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</si>
  <si>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</si>
  <si>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</si>
  <si>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</si>
  <si>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</si>
  <si>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</si>
  <si>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</si>
  <si>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</si>
  <si>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</si>
  <si>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</si>
  <si>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</si>
  <si>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</si>
  <si>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</si>
  <si>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</si>
  <si>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</si>
  <si>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</si>
  <si>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</si>
  <si>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</si>
  <si>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</si>
  <si>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</si>
  <si>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</si>
  <si>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</si>
  <si>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</si>
  <si>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</si>
  <si>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</si>
  <si>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</si>
  <si>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</si>
  <si>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</si>
  <si>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</si>
  <si>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</si>
  <si>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</si>
  <si>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</si>
  <si>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</si>
  <si>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</si>
  <si>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</si>
  <si>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</si>
  <si>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</si>
  <si>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</si>
  <si>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</si>
  <si>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</si>
  <si>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</si>
  <si>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</si>
  <si>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</si>
  <si>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</si>
  <si>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</si>
  <si>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</si>
  <si>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</si>
  <si>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</si>
  <si>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</si>
  <si>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</si>
  <si>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</si>
  <si>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</si>
  <si>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</si>
  <si>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</si>
  <si>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</si>
  <si>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</si>
  <si>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</si>
  <si>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</si>
  <si>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</si>
  <si>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</si>
  <si>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</si>
  <si>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</si>
  <si>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</si>
  <si>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</si>
  <si>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</si>
  <si>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</si>
  <si>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</si>
  <si>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</si>
  <si>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</si>
  <si>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</si>
  <si>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</si>
  <si>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</si>
  <si>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</si>
  <si>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</si>
  <si>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</si>
  <si>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</si>
  <si>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</si>
  <si>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</si>
  <si>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</si>
  <si>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</si>
  <si>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</si>
  <si>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</si>
  <si>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</si>
  <si>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</si>
  <si>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</si>
  <si>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</si>
  <si>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</si>
  <si>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</si>
  <si>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</si>
  <si>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</si>
  <si>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</si>
  <si>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</si>
  <si>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</si>
  <si>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</si>
  <si>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</si>
  <si>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</si>
  <si>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</si>
  <si>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</si>
  <si>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</si>
  <si>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</si>
  <si>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</si>
  <si>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</si>
  <si>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</si>
  <si>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</si>
  <si>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</si>
  <si>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</si>
  <si>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</si>
  <si>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</si>
  <si>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</si>
  <si>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</si>
  <si>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</si>
  <si>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</si>
  <si>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</si>
  <si>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</si>
  <si>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</si>
  <si>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</si>
  <si>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</si>
  <si>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</si>
  <si>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</si>
  <si>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</si>
  <si>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</si>
  <si>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</si>
  <si>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</si>
  <si>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</si>
  <si>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</si>
  <si>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</si>
  <si>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</si>
  <si>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</si>
  <si>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</si>
  <si>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</si>
  <si>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</si>
  <si>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</si>
  <si>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</si>
  <si>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</si>
  <si>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</si>
  <si>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</si>
  <si>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</si>
  <si>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</si>
  <si>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</si>
  <si>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</si>
  <si>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</si>
  <si>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</si>
  <si>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</si>
  <si>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</si>
  <si>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</si>
  <si>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</si>
  <si>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</si>
  <si>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</si>
  <si>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</si>
  <si>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</si>
  <si>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</si>
  <si>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</si>
  <si>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</si>
  <si>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</si>
  <si>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</si>
  <si>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</si>
  <si>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</si>
  <si>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</si>
  <si>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</si>
  <si>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</si>
  <si>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</si>
  <si>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</si>
  <si>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</si>
  <si>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</si>
  <si>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</si>
  <si>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</si>
  <si>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</si>
  <si>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</si>
  <si>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</si>
  <si>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</si>
  <si>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</si>
  <si>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</si>
  <si>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</si>
  <si>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</si>
  <si>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</si>
  <si>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</si>
  <si>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</si>
  <si>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</si>
  <si>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</si>
  <si>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</si>
  <si>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</si>
  <si>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</si>
  <si>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</si>
  <si>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</si>
  <si>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</si>
  <si>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</si>
  <si>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</si>
  <si>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</si>
  <si>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</si>
  <si>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</si>
  <si>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</si>
  <si>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</si>
  <si>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</si>
  <si>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</si>
  <si>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</si>
  <si>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</si>
  <si>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</si>
  <si>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</si>
  <si>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</si>
  <si>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</si>
  <si>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</si>
  <si>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</si>
  <si>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</si>
  <si>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</si>
  <si>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</si>
  <si>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</si>
  <si>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</si>
  <si>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</si>
  <si>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</si>
  <si>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</si>
  <si>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</si>
  <si>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</si>
  <si>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</si>
  <si>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</si>
  <si>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</si>
  <si>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</si>
  <si>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</si>
  <si>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</si>
  <si>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</si>
  <si>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</si>
  <si>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</si>
  <si>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</si>
  <si>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</si>
  <si>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</si>
  <si>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</si>
  <si>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</si>
  <si>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</si>
  <si>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</si>
  <si>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</si>
  <si>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</si>
  <si>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</si>
  <si>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</si>
  <si>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</si>
  <si>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</si>
  <si>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</si>
  <si>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</si>
  <si>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</si>
  <si>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</si>
  <si>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</si>
  <si>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</si>
  <si>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</si>
  <si>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</si>
  <si>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</si>
  <si>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</si>
  <si>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</si>
  <si>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</si>
  <si>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</si>
  <si>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</si>
  <si>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</si>
  <si>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</si>
  <si>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</si>
  <si>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</si>
  <si>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</si>
  <si>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</si>
  <si>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</si>
  <si>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</si>
  <si>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</si>
  <si>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</si>
  <si>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</si>
  <si>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</si>
  <si>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</si>
  <si>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</si>
  <si>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</si>
  <si>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</si>
  <si>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</si>
  <si>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</si>
  <si>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</si>
  <si>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</si>
  <si>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</si>
  <si>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</si>
  <si>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</si>
  <si>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</si>
  <si>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</si>
  <si>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</si>
  <si>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</si>
  <si>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</si>
  <si>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</si>
  <si>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</si>
  <si>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</si>
  <si>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</si>
  <si>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</si>
  <si>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</si>
  <si>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</si>
  <si>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</si>
  <si>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</si>
  <si>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</si>
  <si>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</si>
  <si>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</si>
  <si>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</si>
  <si>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</si>
  <si>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</si>
  <si>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</si>
  <si>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</si>
  <si>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</si>
  <si>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</si>
  <si>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</si>
  <si>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</si>
  <si>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</si>
  <si>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</si>
  <si>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</si>
  <si>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</si>
  <si>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</si>
  <si>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</si>
  <si>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</si>
  <si>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</si>
  <si>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</si>
  <si>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</si>
  <si>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</si>
  <si>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</si>
  <si>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</si>
  <si>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</si>
  <si>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</si>
  <si>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</si>
  <si>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</si>
  <si>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</si>
  <si>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</si>
  <si>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</si>
  <si>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</si>
  <si>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</si>
  <si>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</si>
  <si>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</si>
  <si>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</si>
  <si>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</si>
  <si>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</si>
  <si>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</si>
  <si>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</si>
  <si>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</si>
  <si>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</si>
  <si>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</si>
  <si>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</si>
  <si>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</si>
  <si>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</si>
  <si>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</si>
  <si>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</si>
  <si>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</si>
  <si>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</si>
  <si>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</si>
  <si>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</si>
  <si>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</si>
  <si>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</si>
  <si>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</si>
  <si>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</si>
  <si>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</si>
  <si>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</si>
  <si>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</si>
  <si>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</si>
  <si>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</si>
  <si>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</si>
  <si>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</si>
  <si>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</si>
  <si>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</si>
  <si>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</si>
  <si>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</si>
  <si>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</si>
  <si>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</si>
  <si>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</si>
  <si>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</si>
  <si>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</si>
  <si>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</si>
  <si>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</si>
  <si>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</si>
  <si>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</si>
  <si>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</si>
  <si>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</si>
  <si>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</si>
  <si>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</si>
  <si>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</si>
  <si>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</si>
  <si>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</si>
  <si>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</si>
  <si>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</si>
  <si>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</si>
  <si>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</si>
  <si>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</si>
  <si>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</si>
  <si>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</si>
  <si>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</si>
  <si>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</si>
  <si>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</si>
  <si>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</si>
  <si>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</si>
  <si>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</si>
  <si>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</si>
  <si>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</si>
  <si>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</si>
  <si>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</si>
  <si>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</si>
  <si>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</si>
  <si>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</si>
  <si>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</si>
  <si>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</si>
  <si>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</si>
  <si>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</si>
  <si>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</si>
  <si>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</si>
  <si>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</si>
  <si>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</si>
  <si>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</si>
  <si>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</si>
  <si>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</si>
  <si>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</si>
  <si>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</si>
  <si>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</si>
  <si>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</si>
  <si>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</si>
  <si>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</si>
  <si>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</si>
  <si>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</si>
  <si>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</si>
  <si>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</si>
  <si>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</si>
  <si>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</si>
  <si>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</si>
  <si>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</si>
  <si>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</si>
  <si>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</si>
  <si>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</si>
  <si>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</si>
  <si>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</si>
  <si>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</si>
  <si>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</si>
  <si>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</si>
  <si>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</si>
  <si>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</si>
  <si>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</si>
  <si>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</si>
  <si>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</si>
  <si>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</si>
  <si>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</si>
  <si>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</si>
  <si>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</si>
  <si>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</si>
  <si>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</si>
  <si>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</si>
  <si>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</si>
  <si>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</si>
  <si>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</si>
  <si>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</si>
  <si>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</si>
  <si>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</si>
  <si>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</si>
  <si>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</si>
  <si>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</si>
  <si>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</si>
  <si>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</si>
  <si>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</si>
  <si>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</si>
  <si>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</si>
  <si>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</si>
  <si>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</si>
  <si>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</si>
  <si>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</si>
  <si>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</si>
  <si>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</si>
  <si>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</si>
  <si>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</si>
  <si>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</si>
  <si>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</si>
  <si>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</si>
  <si>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</si>
  <si>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</si>
  <si>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</si>
  <si>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</si>
  <si>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</si>
  <si>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</si>
  <si>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</si>
  <si>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</si>
  <si>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</si>
  <si>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</si>
  <si>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</si>
  <si>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</si>
  <si>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</si>
  <si>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</si>
  <si>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</si>
  <si>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</si>
  <si>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</si>
  <si>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</si>
  <si>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</si>
  <si>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</si>
  <si>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</si>
  <si>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</si>
  <si>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</si>
  <si>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</si>
  <si>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</si>
  <si>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</si>
  <si>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</si>
  <si>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</si>
  <si>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</si>
  <si>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</si>
  <si>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</si>
  <si>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</si>
  <si>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</si>
  <si>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</si>
  <si>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</si>
  <si>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</si>
  <si>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</si>
  <si>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</si>
  <si>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</si>
  <si>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</si>
  <si>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</si>
  <si>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</si>
  <si>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</si>
  <si>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</si>
  <si>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</si>
  <si>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</si>
  <si>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</si>
  <si>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</si>
  <si>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</si>
  <si>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</si>
  <si>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</si>
  <si>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</si>
  <si>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</si>
  <si>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</si>
  <si>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</si>
  <si>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</si>
  <si>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</si>
  <si>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</si>
  <si>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</si>
  <si>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</si>
  <si>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</si>
  <si>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</si>
  <si>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</si>
  <si>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</si>
  <si>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</si>
  <si>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</si>
  <si>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</si>
  <si>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</si>
  <si>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</si>
  <si>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</si>
  <si>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</si>
  <si>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</si>
  <si>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</si>
  <si>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</si>
  <si>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</si>
  <si>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</si>
  <si>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</si>
  <si>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</si>
  <si>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</si>
  <si>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</si>
  <si>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</si>
  <si>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</si>
  <si>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</si>
  <si>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</si>
  <si>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</si>
  <si>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</si>
  <si>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</si>
  <si>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</si>
  <si>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</si>
  <si>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</si>
  <si>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</si>
  <si>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</si>
  <si>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</si>
  <si>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</si>
  <si>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</si>
  <si>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</si>
  <si>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</si>
  <si>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</si>
  <si>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</si>
  <si>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</si>
  <si>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</si>
  <si>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</si>
  <si>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</si>
  <si>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</si>
  <si>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</si>
  <si>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</si>
  <si>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</si>
  <si>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</si>
  <si>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</si>
  <si>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</si>
  <si>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</si>
  <si>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</si>
  <si>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</si>
  <si>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</si>
  <si>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</si>
  <si>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</si>
  <si>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</si>
  <si>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</si>
  <si>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</si>
  <si>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</si>
  <si>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</si>
  <si>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</si>
  <si>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</si>
  <si>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</si>
  <si>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</si>
  <si>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</si>
  <si>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</si>
  <si>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</si>
  <si>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</si>
  <si>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</si>
  <si>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</si>
  <si>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</si>
  <si>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</si>
  <si>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</si>
  <si>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</si>
  <si>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</si>
  <si>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</si>
  <si>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</si>
  <si>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</si>
  <si>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</si>
  <si>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</si>
  <si>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</si>
  <si>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</si>
  <si>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</si>
  <si>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</si>
  <si>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</si>
  <si>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</si>
  <si>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</si>
  <si>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</si>
  <si>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</si>
  <si>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</si>
  <si>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</si>
  <si>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</si>
  <si>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</si>
  <si>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</si>
  <si>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</si>
  <si>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</si>
  <si>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</si>
  <si>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</si>
  <si>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</si>
  <si>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</si>
  <si>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</si>
  <si>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</si>
  <si>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</si>
  <si>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</si>
  <si>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</si>
  <si>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</si>
  <si>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</si>
  <si>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</si>
  <si>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</si>
  <si>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</si>
  <si>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</si>
  <si>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</si>
  <si>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</si>
  <si>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</si>
  <si>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</si>
  <si>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</si>
  <si>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</si>
  <si>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</si>
  <si>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</si>
  <si>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</si>
  <si>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</si>
  <si>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</si>
  <si>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</si>
  <si>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</si>
  <si>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</si>
  <si>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</si>
  <si>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</si>
  <si>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</si>
  <si>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</si>
  <si>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</si>
  <si>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</si>
  <si>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</si>
  <si>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</si>
  <si>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</si>
  <si>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</si>
  <si>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</si>
  <si>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</si>
  <si>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</si>
  <si>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</si>
  <si>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</si>
  <si>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</si>
  <si>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</si>
  <si>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</si>
  <si>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</si>
  <si>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</si>
  <si>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</si>
  <si>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</si>
  <si>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</si>
  <si>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</si>
  <si>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</si>
  <si>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</si>
  <si>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</si>
  <si>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</si>
  <si>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</si>
  <si>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</si>
  <si>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</si>
  <si>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</si>
  <si>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</si>
  <si>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</si>
  <si>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</si>
  <si>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</si>
  <si>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</si>
  <si>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</si>
  <si>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</si>
  <si>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</si>
  <si>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</si>
  <si>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</si>
  <si>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</si>
  <si>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</si>
  <si>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</si>
  <si>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</si>
  <si>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</si>
  <si>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</si>
  <si>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</si>
  <si>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</si>
  <si>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</si>
  <si>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</si>
  <si>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</si>
  <si>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</si>
  <si>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</si>
  <si>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</si>
  <si>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</si>
  <si>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</si>
  <si>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</si>
  <si>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</si>
  <si>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</si>
  <si>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</si>
  <si>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</si>
  <si>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</si>
  <si>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</si>
  <si>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</si>
  <si>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</si>
  <si>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</si>
  <si>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</si>
  <si>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</si>
  <si>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</si>
  <si>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</si>
  <si>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</si>
  <si>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</si>
  <si>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</si>
  <si>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</si>
  <si>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</si>
  <si>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</si>
  <si>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</si>
  <si>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</si>
  <si>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</si>
  <si>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</si>
  <si>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</si>
  <si>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</si>
  <si>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</si>
  <si>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</si>
  <si>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</si>
  <si>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</si>
  <si>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</si>
  <si>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</si>
  <si>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</si>
  <si>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</si>
  <si>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</si>
  <si>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</si>
  <si>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</si>
  <si>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</si>
  <si>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</si>
  <si>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</si>
  <si>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</si>
  <si>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</si>
  <si>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</si>
  <si>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</si>
  <si>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</si>
  <si>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</si>
  <si>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</si>
  <si>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</si>
  <si>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</si>
  <si>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</si>
  <si>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</si>
  <si>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</si>
  <si>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</si>
  <si>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</si>
  <si>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</si>
  <si>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</si>
  <si>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</si>
  <si>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</si>
  <si>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</si>
  <si>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</si>
  <si>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</si>
  <si>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</si>
  <si>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</si>
  <si>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</si>
  <si>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</si>
  <si>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</si>
  <si>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</si>
  <si>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</si>
  <si>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</si>
  <si>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</si>
  <si>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</si>
  <si>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</si>
  <si>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</si>
  <si>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</si>
  <si>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</si>
  <si>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</si>
  <si>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</si>
  <si>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</si>
  <si>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</si>
  <si>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</si>
  <si>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</si>
  <si>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</si>
  <si>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</si>
  <si>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</si>
  <si>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</si>
  <si>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</si>
  <si>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</si>
  <si>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</si>
  <si>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</si>
  <si>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</si>
  <si>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</si>
  <si>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</si>
  <si>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</si>
  <si>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</si>
  <si>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</si>
  <si>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</si>
  <si>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</si>
  <si>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</si>
  <si>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</si>
  <si>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</si>
  <si>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</si>
  <si>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</si>
  <si>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</si>
  <si>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</si>
  <si>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</si>
  <si>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</si>
  <si>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</si>
  <si>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</si>
  <si>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</si>
  <si>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</si>
  <si>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</si>
  <si>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</si>
  <si>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</si>
  <si>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</si>
  <si>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</si>
  <si>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</si>
  <si>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</si>
  <si>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</si>
  <si>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</si>
  <si>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</si>
  <si>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</si>
  <si>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</si>
  <si>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</si>
  <si>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</si>
  <si>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</si>
  <si>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</si>
  <si>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</si>
  <si>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</si>
  <si>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</si>
  <si>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</si>
  <si>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</si>
  <si>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</si>
  <si>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</si>
  <si>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</si>
  <si>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</si>
  <si>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</si>
  <si>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</si>
  <si>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</si>
  <si>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</si>
  <si>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</si>
  <si>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</si>
  <si>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</si>
  <si>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</si>
  <si>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</si>
  <si>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</si>
  <si>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</si>
  <si>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</si>
  <si>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</si>
  <si>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</si>
  <si>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</si>
  <si>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</si>
  <si>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</si>
  <si>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</si>
  <si>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</si>
  <si>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</si>
  <si>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</si>
  <si>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</si>
  <si>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</si>
  <si>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</si>
  <si>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</si>
  <si>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</si>
  <si>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</si>
  <si>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</si>
  <si>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</si>
  <si>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</si>
  <si>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</si>
  <si>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</si>
  <si>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</si>
  <si>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</si>
  <si>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</si>
  <si>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</si>
  <si>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</si>
  <si>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</si>
  <si>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</si>
  <si>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</si>
  <si>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</si>
  <si>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</si>
  <si>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</si>
  <si>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</si>
  <si>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</si>
  <si>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</si>
  <si>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</si>
  <si>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</si>
  <si>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</si>
  <si>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</si>
  <si>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</si>
  <si>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</si>
  <si>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</si>
  <si>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</si>
  <si>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</si>
  <si>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</si>
  <si>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</si>
  <si>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</si>
  <si>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</si>
  <si>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</si>
  <si>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</si>
  <si>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</si>
  <si>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</si>
  <si>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</si>
  <si>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</si>
  <si>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</si>
  <si>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</si>
  <si>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</si>
  <si>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</si>
  <si>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</si>
  <si>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</si>
  <si>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</si>
  <si>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</si>
  <si>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</si>
  <si>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</si>
  <si>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</si>
  <si>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</si>
  <si>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</si>
  <si>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</si>
  <si>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</si>
  <si>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</si>
  <si>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</si>
  <si>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</si>
  <si>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</si>
  <si>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</si>
  <si>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</si>
  <si>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</si>
  <si>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</si>
  <si>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</si>
  <si>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</si>
  <si>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</si>
  <si>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</si>
  <si>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</si>
  <si>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</si>
  <si>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</si>
  <si>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</si>
  <si>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</si>
  <si>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</si>
  <si>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</si>
  <si>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</si>
  <si>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</si>
  <si>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</si>
  <si>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</si>
  <si>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</si>
  <si>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</si>
  <si>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</si>
  <si>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</si>
  <si>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</si>
  <si>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</si>
  <si>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</si>
  <si>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</si>
  <si>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</si>
  <si>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</si>
  <si>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</si>
  <si>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</si>
  <si>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</si>
  <si>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</si>
  <si>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</si>
  <si>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</si>
  <si>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</si>
  <si>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</si>
  <si>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</si>
  <si>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</si>
  <si>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</si>
  <si>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</si>
  <si>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</si>
  <si>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</si>
  <si>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</si>
  <si>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</si>
  <si>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</si>
  <si>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</si>
  <si>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</si>
  <si>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</si>
  <si>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</si>
  <si>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</si>
  <si>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</si>
  <si>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</si>
  <si>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</si>
  <si>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</si>
  <si>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</si>
  <si>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</si>
  <si>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</si>
  <si>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</si>
  <si>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</si>
  <si>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</si>
  <si>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</si>
  <si>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</si>
  <si>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</si>
  <si>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</si>
  <si>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</si>
  <si>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</si>
  <si>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</si>
  <si>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</si>
  <si>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</si>
  <si>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</si>
  <si>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</si>
  <si>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</si>
  <si>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</si>
  <si>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</si>
  <si>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</si>
  <si>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</si>
  <si>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</si>
  <si>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</si>
  <si>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</si>
  <si>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</si>
  <si>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</si>
  <si>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</si>
  <si>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</si>
  <si>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</si>
  <si>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</si>
  <si>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</si>
  <si>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</si>
  <si>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</si>
  <si>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</si>
  <si>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</si>
  <si>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</si>
  <si>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</si>
  <si>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</si>
  <si>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</si>
  <si>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</si>
  <si>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</si>
  <si>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</si>
  <si>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</si>
  <si>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</si>
  <si>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</si>
  <si>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</si>
  <si>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</si>
  <si>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</si>
  <si>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</si>
  <si>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</si>
  <si>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</si>
  <si>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</si>
  <si>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</si>
  <si>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</si>
  <si>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</si>
  <si>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</si>
  <si>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</si>
  <si>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</si>
  <si>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</si>
  <si>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</si>
  <si>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</si>
  <si>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</si>
  <si>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</si>
  <si>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</si>
  <si>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</si>
  <si>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</si>
  <si>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</si>
  <si>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</si>
  <si>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</si>
  <si>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</si>
  <si>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</si>
  <si>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</si>
  <si>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</si>
  <si>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</si>
  <si>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</si>
  <si>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</si>
  <si>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</si>
  <si>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</si>
  <si>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</si>
  <si>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</si>
  <si>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</si>
  <si>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</si>
  <si>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</si>
  <si>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</si>
  <si>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</si>
  <si>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</si>
  <si>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</si>
  <si>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</si>
  <si>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</si>
  <si>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</si>
  <si>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</si>
  <si>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</si>
  <si>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</si>
  <si>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</si>
  <si>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</si>
  <si>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</si>
  <si>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</si>
  <si>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</si>
  <si>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</si>
  <si>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</si>
  <si>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</si>
  <si>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</si>
  <si>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</si>
  <si>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</si>
  <si>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</si>
  <si>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</si>
  <si>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</si>
  <si>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</si>
  <si>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</si>
  <si>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</si>
  <si>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</si>
  <si>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</si>
  <si>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</si>
  <si>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</si>
  <si>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</si>
  <si>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</si>
  <si>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</si>
  <si>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</si>
  <si>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</si>
  <si>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</si>
  <si>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</si>
  <si>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</si>
  <si>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</si>
  <si>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</si>
  <si>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</si>
  <si>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</si>
  <si>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</si>
  <si>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</si>
  <si>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</si>
  <si>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</si>
  <si>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</si>
  <si>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</si>
  <si>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</si>
  <si>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</si>
  <si>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</si>
  <si>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</si>
  <si>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</si>
  <si>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</si>
  <si>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</si>
  <si>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</si>
  <si>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</si>
  <si>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</si>
  <si>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</si>
  <si>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</si>
  <si>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</si>
  <si>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</si>
  <si>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</si>
  <si>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</si>
  <si>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</si>
  <si>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</si>
  <si>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</si>
  <si>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</si>
  <si>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</si>
  <si>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</si>
  <si>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</si>
  <si>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</si>
  <si>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</si>
  <si>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</si>
  <si>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</si>
  <si>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</si>
  <si>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</si>
  <si>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</si>
  <si>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</si>
  <si>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</si>
  <si>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</si>
  <si>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</si>
  <si>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</si>
  <si>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</si>
  <si>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</si>
  <si>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</si>
  <si>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</si>
  <si>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</si>
  <si>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</si>
  <si>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</si>
  <si>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</si>
  <si>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</si>
  <si>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</si>
  <si>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</si>
  <si>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</si>
  <si>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</si>
  <si>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</si>
  <si>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</si>
  <si>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</si>
  <si>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</si>
  <si>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</si>
  <si>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</si>
  <si>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</si>
  <si>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</si>
  <si>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</si>
  <si>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</si>
  <si>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</si>
  <si>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</si>
  <si>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</si>
  <si>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</si>
  <si>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</si>
  <si>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</si>
  <si>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</si>
  <si>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</si>
  <si>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</si>
  <si>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</si>
  <si>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</si>
  <si>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</si>
  <si>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</si>
  <si>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</si>
  <si>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</si>
  <si>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</si>
  <si>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</si>
  <si>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</si>
  <si>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</si>
  <si>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</si>
  <si>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</si>
  <si>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</si>
  <si>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</si>
  <si>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</si>
  <si>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</si>
  <si>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</si>
  <si>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</si>
  <si>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</si>
  <si>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</si>
  <si>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</si>
  <si>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</si>
  <si>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</si>
  <si>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</si>
  <si>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</si>
  <si>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</si>
  <si>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</si>
  <si>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</si>
  <si>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</si>
  <si>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</si>
  <si>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</si>
  <si>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</si>
  <si>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</si>
  <si>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</si>
  <si>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</si>
  <si>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</si>
  <si>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</si>
  <si>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</si>
  <si>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</si>
  <si>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</si>
  <si>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</si>
  <si>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</si>
  <si>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</si>
  <si>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</si>
  <si>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</si>
  <si>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</si>
  <si>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</si>
  <si>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</si>
  <si>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</si>
  <si>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</si>
  <si>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</si>
  <si>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</si>
  <si>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</si>
  <si>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</si>
  <si>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</si>
  <si>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</si>
  <si>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</si>
  <si>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</si>
  <si>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</si>
  <si>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</si>
  <si>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</si>
  <si>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</si>
  <si>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</si>
  <si>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</si>
  <si>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</si>
  <si>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</si>
  <si>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</si>
  <si>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</si>
  <si>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</si>
  <si>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</si>
  <si>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</si>
  <si>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</si>
  <si>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</si>
  <si>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</si>
  <si>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</si>
  <si>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</si>
  <si>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</si>
  <si>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</si>
  <si>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</si>
  <si>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</si>
  <si>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</si>
  <si>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</si>
  <si>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</si>
  <si>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</si>
  <si>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</si>
  <si>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</si>
  <si>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</si>
  <si>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</si>
  <si>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</si>
  <si>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</si>
  <si>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</si>
  <si>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</si>
  <si>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</si>
  <si>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</si>
  <si>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</si>
  <si>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</si>
  <si>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</si>
  <si>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</si>
  <si>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</si>
  <si>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</si>
  <si>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</si>
  <si>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</si>
  <si>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</si>
  <si>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</si>
  <si>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</si>
  <si>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</si>
  <si>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</si>
  <si>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</si>
  <si>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</si>
  <si>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</si>
  <si>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</si>
  <si>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</si>
  <si>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</si>
  <si>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</si>
  <si>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</si>
  <si>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</si>
  <si>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</si>
  <si>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</si>
  <si>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</si>
  <si>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</si>
  <si>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</si>
  <si>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</si>
  <si>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</si>
  <si>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</si>
  <si>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</si>
  <si>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</si>
  <si>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</si>
  <si>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</si>
  <si>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</si>
  <si>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</si>
  <si>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</si>
  <si>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</si>
  <si>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</si>
  <si>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</si>
  <si>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</si>
  <si>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</si>
  <si>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</si>
  <si>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</si>
  <si>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</si>
  <si>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</si>
  <si>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</si>
  <si>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</si>
  <si>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</si>
  <si>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</si>
  <si>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</si>
  <si>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</si>
  <si>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</si>
  <si>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</si>
  <si>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</si>
  <si>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</si>
  <si>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</si>
  <si>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</si>
  <si>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</si>
  <si>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</si>
  <si>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</si>
  <si>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</si>
  <si>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</si>
  <si>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</si>
  <si>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</si>
  <si>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</si>
  <si>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</si>
  <si>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</si>
  <si>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</si>
  <si>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</si>
  <si>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</si>
  <si>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</si>
  <si>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</si>
  <si>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</si>
  <si>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</si>
  <si>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</si>
  <si>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</si>
  <si>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</si>
  <si>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</si>
  <si>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</si>
  <si>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</si>
  <si>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</si>
  <si>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</si>
  <si>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</si>
  <si>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</si>
  <si>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</si>
  <si>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</si>
  <si>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</si>
  <si>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</si>
  <si>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</si>
  <si>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</si>
  <si>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</si>
  <si>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</si>
  <si>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</si>
  <si>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</si>
  <si>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</si>
  <si>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</si>
  <si>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</si>
  <si>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</si>
  <si>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</si>
  <si>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</si>
  <si>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</si>
  <si>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</si>
  <si>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</si>
  <si>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</si>
  <si>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</si>
  <si>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</si>
  <si>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</si>
  <si>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</si>
  <si>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</si>
  <si>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</si>
  <si>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</si>
  <si>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</si>
  <si>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</si>
  <si>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</si>
  <si>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</si>
  <si>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</si>
  <si>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</si>
  <si>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</si>
  <si>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</si>
  <si>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</si>
  <si>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</si>
  <si>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</si>
  <si>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</si>
  <si>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</si>
  <si>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</si>
  <si>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</si>
  <si>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</si>
  <si>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</si>
  <si>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</si>
  <si>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</si>
  <si>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</si>
  <si>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</si>
  <si>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</si>
  <si>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</si>
  <si>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</si>
  <si>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</si>
  <si>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</si>
  <si>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</si>
  <si>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</si>
  <si>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</si>
  <si>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</si>
  <si>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</si>
  <si>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</si>
  <si>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</si>
  <si>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</si>
  <si>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</si>
  <si>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</si>
  <si>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</si>
  <si>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</si>
  <si>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</si>
  <si>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</si>
  <si>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</si>
  <si>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</si>
  <si>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</si>
  <si>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</si>
  <si>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</si>
  <si>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</si>
  <si>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</si>
  <si>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</si>
  <si>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</si>
  <si>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</si>
  <si>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</si>
  <si>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</si>
  <si>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</si>
  <si>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</si>
  <si>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</si>
  <si>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</si>
  <si>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</si>
  <si>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</si>
  <si>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</si>
  <si>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</si>
  <si>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</si>
  <si>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</si>
  <si>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</si>
  <si>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</si>
  <si>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</si>
  <si>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</si>
  <si>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</si>
  <si>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</si>
  <si>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</si>
  <si>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</si>
  <si>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</si>
  <si>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</si>
  <si>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</si>
  <si>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</si>
  <si>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</si>
  <si>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</si>
  <si>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</si>
  <si>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</si>
  <si>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</si>
  <si>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</si>
  <si>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</si>
  <si>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</si>
  <si>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</si>
  <si>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</si>
  <si>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</si>
  <si>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</si>
  <si>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</si>
  <si>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</si>
  <si>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</si>
  <si>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</si>
  <si>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</si>
  <si>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</si>
  <si>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</si>
  <si>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</si>
  <si>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</si>
  <si>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</si>
  <si>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</si>
  <si>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</si>
  <si>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</si>
  <si>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</si>
  <si>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</si>
  <si>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</si>
  <si>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</si>
  <si>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</si>
  <si>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</si>
  <si>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</si>
  <si>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</si>
  <si>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</si>
  <si>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</si>
  <si>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</si>
  <si>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</si>
  <si>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</si>
  <si>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</si>
  <si>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</si>
  <si>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</si>
  <si>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</si>
  <si>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</si>
  <si>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</si>
  <si>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</si>
  <si>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</si>
  <si>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</si>
  <si>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</si>
  <si>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</si>
  <si>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</si>
  <si>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</si>
  <si>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</si>
  <si>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</si>
  <si>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</si>
  <si>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</si>
  <si>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</si>
  <si>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</si>
  <si>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</si>
  <si>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</si>
  <si>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</si>
  <si>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</si>
  <si>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</si>
  <si>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</si>
  <si>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</si>
  <si>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</si>
  <si>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</si>
  <si>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</si>
  <si>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</si>
  <si>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</si>
  <si>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</si>
  <si>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</si>
  <si>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</si>
  <si>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</si>
  <si>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</si>
  <si>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</si>
  <si>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</si>
  <si>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</si>
  <si>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</si>
  <si>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</si>
  <si>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</si>
  <si>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</si>
  <si>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</si>
  <si>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</si>
  <si>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</si>
  <si>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</si>
  <si>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</si>
  <si>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</si>
  <si>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</si>
  <si>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</si>
  <si>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</si>
  <si>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</si>
  <si>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</si>
  <si>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</si>
  <si>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</si>
  <si>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</si>
  <si>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</si>
  <si>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</si>
  <si>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</si>
  <si>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</si>
  <si>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</si>
  <si>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</si>
  <si>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</si>
  <si>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</si>
  <si>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</si>
  <si>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</si>
  <si>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</si>
  <si>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</si>
  <si>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</si>
  <si>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</si>
  <si>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</si>
  <si>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</si>
  <si>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</si>
  <si>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</si>
  <si>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</si>
  <si>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</si>
  <si>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</si>
  <si>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</si>
  <si>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</si>
  <si>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</si>
  <si>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</si>
  <si>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</si>
  <si>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</si>
  <si>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</si>
  <si>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</si>
  <si>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</si>
  <si>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</si>
  <si>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</si>
  <si>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</si>
  <si>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</si>
  <si>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</si>
  <si>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</si>
  <si>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</si>
  <si>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</si>
  <si>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</si>
  <si>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</si>
  <si>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</si>
  <si>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</si>
  <si>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</si>
  <si>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</si>
  <si>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</si>
  <si>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</si>
  <si>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</si>
  <si>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</si>
  <si>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</si>
  <si>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</si>
  <si>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</si>
  <si>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</si>
  <si>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</si>
  <si>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</si>
  <si>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</si>
  <si>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</si>
  <si>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</si>
  <si>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</si>
  <si>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</si>
  <si>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</si>
  <si>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</si>
  <si>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</si>
  <si>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</si>
  <si>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</si>
  <si>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</si>
  <si>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</si>
  <si>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</si>
  <si>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</si>
  <si>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</si>
  <si>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</si>
  <si>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</si>
  <si>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</si>
  <si>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</si>
  <si>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</si>
  <si>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</si>
  <si>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</si>
  <si>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</si>
  <si>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</si>
  <si>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</si>
  <si>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</si>
  <si>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</si>
  <si>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</si>
  <si>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</si>
  <si>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</si>
  <si>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</si>
  <si>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</si>
  <si>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</si>
  <si>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</si>
  <si>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</si>
  <si>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</si>
  <si>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</si>
  <si>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</si>
  <si>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</si>
  <si>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</si>
  <si>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</si>
  <si>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</si>
  <si>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</si>
  <si>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</si>
  <si>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</si>
  <si>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</si>
  <si>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</si>
  <si>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</si>
  <si>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</si>
  <si>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</si>
  <si>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</si>
  <si>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</si>
  <si>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</si>
  <si>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</si>
  <si>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</si>
  <si>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</si>
  <si>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</si>
  <si>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</si>
  <si>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</si>
  <si>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</si>
  <si>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</si>
  <si>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</si>
  <si>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</si>
  <si>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</si>
  <si>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</si>
  <si>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</si>
  <si>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</si>
  <si>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</si>
  <si>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</si>
  <si>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</si>
  <si>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</si>
  <si>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</si>
  <si>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</si>
  <si>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</si>
  <si>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</si>
  <si>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</si>
  <si>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</si>
  <si>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</si>
  <si>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</si>
  <si>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</si>
  <si>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</si>
  <si>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</si>
  <si>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</si>
  <si>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</si>
  <si>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</si>
  <si>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</si>
  <si>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</si>
  <si>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</si>
  <si>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</si>
  <si>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</si>
  <si>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</si>
  <si>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</si>
  <si>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</si>
  <si>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</si>
  <si>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</si>
  <si>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</si>
  <si>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</si>
  <si>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</si>
  <si>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</si>
  <si>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</si>
  <si>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</si>
  <si>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</si>
  <si>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</si>
  <si>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</si>
  <si>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</si>
  <si>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</si>
  <si>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</si>
  <si>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</si>
  <si>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</si>
  <si>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</si>
  <si>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</si>
  <si>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</si>
  <si>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</si>
  <si>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</si>
  <si>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</si>
  <si>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</si>
  <si>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</si>
  <si>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</si>
  <si>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</si>
  <si>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</si>
  <si>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</si>
  <si>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</si>
  <si>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</si>
  <si>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</si>
  <si>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</si>
  <si>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</si>
  <si>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</si>
  <si>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</si>
  <si>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</si>
  <si>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</si>
  <si>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</si>
  <si>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</si>
  <si>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</si>
  <si>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</si>
  <si>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</si>
  <si>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</si>
  <si>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</si>
  <si>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</si>
  <si>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</si>
  <si>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</si>
  <si>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</si>
  <si>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</si>
  <si>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</si>
  <si>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</si>
  <si>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</si>
  <si>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</si>
  <si>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</si>
  <si>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</si>
  <si>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</si>
  <si>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</si>
  <si>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</si>
  <si>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</si>
  <si>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</si>
  <si>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</si>
  <si>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</si>
  <si>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</si>
  <si>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</si>
  <si>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</si>
  <si>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</si>
  <si>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</si>
  <si>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</si>
  <si>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</si>
  <si>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</si>
  <si>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</si>
  <si>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</si>
  <si>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</si>
  <si>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</si>
  <si>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</si>
  <si>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</si>
  <si>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</si>
  <si>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</si>
  <si>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</si>
  <si>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</si>
  <si>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</si>
  <si>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</si>
  <si>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</si>
  <si>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</si>
  <si>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</si>
  <si>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</si>
  <si>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</si>
  <si>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</si>
  <si>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</si>
  <si>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</si>
  <si>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</si>
  <si>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</si>
  <si>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</si>
  <si>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</si>
  <si>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</si>
  <si>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</si>
  <si>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</si>
  <si>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</si>
  <si>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</si>
  <si>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</si>
  <si>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</si>
  <si>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</si>
  <si>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</si>
  <si>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</si>
  <si>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</si>
  <si>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</si>
  <si>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</si>
  <si>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</si>
  <si>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</si>
  <si>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</si>
  <si>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</si>
  <si>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</si>
  <si>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</si>
  <si>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</si>
  <si>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</si>
  <si>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</si>
  <si>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</si>
  <si>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</si>
  <si>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</si>
  <si>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</si>
  <si>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</si>
  <si>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</si>
  <si>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</si>
  <si>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</si>
  <si>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</si>
  <si>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</si>
  <si>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</si>
  <si>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</si>
  <si>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</si>
  <si>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</si>
  <si>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</si>
  <si>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</si>
  <si>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</si>
  <si>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</si>
  <si>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</si>
  <si>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</si>
  <si>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</si>
  <si>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</si>
  <si>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</si>
  <si>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</si>
  <si>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</si>
  <si>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</si>
  <si>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</si>
  <si>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</si>
  <si>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</si>
  <si>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</si>
  <si>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</si>
  <si>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</si>
  <si>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</si>
  <si>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</si>
  <si>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</si>
  <si>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</si>
  <si>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</si>
  <si>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</si>
  <si>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</si>
  <si>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</si>
  <si>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</si>
  <si>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</si>
  <si>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</si>
  <si>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</si>
  <si>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</si>
  <si>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</si>
  <si>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</si>
  <si>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</si>
  <si>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</si>
  <si>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</si>
  <si>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</si>
  <si>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</si>
  <si>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</si>
  <si>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</si>
  <si>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</si>
  <si>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</si>
  <si>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</si>
  <si>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</si>
  <si>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</si>
  <si>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</si>
  <si>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</si>
  <si>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</si>
  <si>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</si>
  <si>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</si>
  <si>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</si>
  <si>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</si>
  <si>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</si>
  <si>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</si>
  <si>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</si>
  <si>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</si>
  <si>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</si>
  <si>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</si>
  <si>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</si>
  <si>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</si>
  <si>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</si>
  <si>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</si>
  <si>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</si>
  <si>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</si>
  <si>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</si>
  <si>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</si>
  <si>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</si>
  <si>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</si>
  <si>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</si>
  <si>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</si>
  <si>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</si>
  <si>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</si>
  <si>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</si>
  <si>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</si>
  <si>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</si>
  <si>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</si>
  <si>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</si>
  <si>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</si>
  <si>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</si>
  <si>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</si>
  <si>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</si>
  <si>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</si>
  <si>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</si>
  <si>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</si>
  <si>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</si>
  <si>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</si>
  <si>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</si>
  <si>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</si>
  <si>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</si>
  <si>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</si>
  <si>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</si>
  <si>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</si>
  <si>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</si>
  <si>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</si>
  <si>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</si>
  <si>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</si>
  <si>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</si>
  <si>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</si>
  <si>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</si>
  <si>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</si>
  <si>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</si>
  <si>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</si>
  <si>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</si>
  <si>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</si>
  <si>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</si>
  <si>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</si>
  <si>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</si>
  <si>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</si>
  <si>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</si>
  <si>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</si>
  <si>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</si>
  <si>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</si>
  <si>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</si>
  <si>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</si>
  <si>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</si>
  <si>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</si>
  <si>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</si>
  <si>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</si>
  <si>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</si>
  <si>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</si>
  <si>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</si>
  <si>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</si>
  <si>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</si>
  <si>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</si>
  <si>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</si>
  <si>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</si>
  <si>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</si>
  <si>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</si>
  <si>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</si>
  <si>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</si>
  <si>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</si>
  <si>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</si>
  <si>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</si>
  <si>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</si>
  <si>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</si>
  <si>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</si>
  <si>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</si>
  <si>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</si>
  <si>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</si>
  <si>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</si>
  <si>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</si>
  <si>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</si>
  <si>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</si>
  <si>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</si>
  <si>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</si>
  <si>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</si>
  <si>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</si>
  <si>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</si>
  <si>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</si>
  <si>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</si>
  <si>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</si>
  <si>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</si>
  <si>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</si>
  <si>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</si>
  <si>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</si>
  <si>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</si>
  <si>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</si>
  <si>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</si>
  <si>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</si>
  <si>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</si>
  <si>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</si>
  <si>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</si>
  <si>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</si>
  <si>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</si>
  <si>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</si>
  <si>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</si>
  <si>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</si>
  <si>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</si>
  <si>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</si>
  <si>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</si>
  <si>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</si>
  <si>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</si>
  <si>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</si>
  <si>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</si>
  <si>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</si>
  <si>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</si>
  <si>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</si>
  <si>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</si>
  <si>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</si>
  <si>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</si>
  <si>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</si>
  <si>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</si>
  <si>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</si>
  <si>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</si>
  <si>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</si>
  <si>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</si>
  <si>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</si>
  <si>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</si>
  <si>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</si>
  <si>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</si>
  <si>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</si>
  <si>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</si>
  <si>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</si>
  <si>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</si>
  <si>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</si>
  <si>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</si>
  <si>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</si>
  <si>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</si>
  <si>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</si>
  <si>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</si>
  <si>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</si>
  <si>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</si>
  <si>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</si>
  <si>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</si>
  <si>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</si>
  <si>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</si>
  <si>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</si>
  <si>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</si>
  <si>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</si>
  <si>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</si>
  <si>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</si>
  <si>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</si>
  <si>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</si>
  <si>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</si>
  <si>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</si>
  <si>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</si>
  <si>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</si>
  <si>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</si>
  <si>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</si>
  <si>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</si>
  <si>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</si>
  <si>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</si>
  <si>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</si>
  <si>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</si>
  <si>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</si>
  <si>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</si>
  <si>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</si>
  <si>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</si>
  <si>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</si>
  <si>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</si>
  <si>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</si>
  <si>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</si>
  <si>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</si>
  <si>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</si>
  <si>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</si>
  <si>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</si>
  <si>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</si>
  <si>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</si>
  <si>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</si>
  <si>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</si>
  <si>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</si>
  <si>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</si>
  <si>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</si>
  <si>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</si>
  <si>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</si>
  <si>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</si>
  <si>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</si>
  <si>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</si>
  <si>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</si>
  <si>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</si>
  <si>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</si>
  <si>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</si>
  <si>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</si>
  <si>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</si>
  <si>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</si>
  <si>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</si>
  <si>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</si>
  <si>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</si>
  <si>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</si>
  <si>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</si>
  <si>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</si>
  <si>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</si>
  <si>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</si>
  <si>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</si>
  <si>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</si>
  <si>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</si>
  <si>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</si>
  <si>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</si>
  <si>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</si>
  <si>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</si>
  <si>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</si>
  <si>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</si>
  <si>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</si>
  <si>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</si>
  <si>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</si>
  <si>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</si>
  <si>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</si>
  <si>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</si>
  <si>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</si>
  <si>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</si>
  <si>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</si>
  <si>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</si>
  <si>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</si>
  <si>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</si>
  <si>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</si>
  <si>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</si>
  <si>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</si>
  <si>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</si>
  <si>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</si>
  <si>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</si>
  <si>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</si>
  <si>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</si>
  <si>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</si>
  <si>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</si>
  <si>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</si>
  <si>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</si>
  <si>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</si>
  <si>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</si>
  <si>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</si>
  <si>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</si>
  <si>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</si>
  <si>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</si>
  <si>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</si>
  <si>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</si>
  <si>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</si>
  <si>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</si>
  <si>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</si>
  <si>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</si>
  <si>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</si>
  <si>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</si>
  <si>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</si>
  <si>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</si>
  <si>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</si>
  <si>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</si>
  <si>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</si>
  <si>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</si>
  <si>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</si>
  <si>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</si>
  <si>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</si>
  <si>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</si>
  <si>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</si>
  <si>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</si>
  <si>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</si>
  <si>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</si>
  <si>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</si>
  <si>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</si>
  <si>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</si>
  <si>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</si>
  <si>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</si>
  <si>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</si>
  <si>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</si>
  <si>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</si>
  <si>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</si>
  <si>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</si>
  <si>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</si>
  <si>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</si>
  <si>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</si>
  <si>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</si>
  <si>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</si>
  <si>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</si>
  <si>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</si>
  <si>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</si>
  <si>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</si>
  <si>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</si>
  <si>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</si>
  <si>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</si>
  <si>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</si>
  <si>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</si>
  <si>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</si>
  <si>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</si>
  <si>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</si>
  <si>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</si>
  <si>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</si>
  <si>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</si>
  <si>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</si>
  <si>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</si>
  <si>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</si>
  <si>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</si>
  <si>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</si>
  <si>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</si>
  <si>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</si>
  <si>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</si>
  <si>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</si>
  <si>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</si>
  <si>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</si>
  <si>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</si>
  <si>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</si>
  <si>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</si>
  <si>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</si>
  <si>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</si>
  <si>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</si>
  <si>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</si>
  <si>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</si>
  <si>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</si>
  <si>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</si>
  <si>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</si>
  <si>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</si>
  <si>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</si>
  <si>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</si>
  <si>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</si>
  <si>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</si>
  <si>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</si>
  <si>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</si>
  <si>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</si>
  <si>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</si>
  <si>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</si>
  <si>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</si>
  <si>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</si>
  <si>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</si>
  <si>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</si>
  <si>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</si>
  <si>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</si>
  <si>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</si>
  <si>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</si>
  <si>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</si>
  <si>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</si>
  <si>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</si>
  <si>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</si>
  <si>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</si>
  <si>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</si>
  <si>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</si>
  <si>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</si>
  <si>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</si>
  <si>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</si>
  <si>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</si>
  <si>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</si>
  <si>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</si>
  <si>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</si>
  <si>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</si>
  <si>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</si>
  <si>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</si>
  <si>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</si>
  <si>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</si>
  <si>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</si>
  <si>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</si>
  <si>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</si>
  <si>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</si>
  <si>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</si>
  <si>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</si>
  <si>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</si>
  <si>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</si>
  <si>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</si>
  <si>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</si>
  <si>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</si>
  <si>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</si>
  <si>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</si>
  <si>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</si>
  <si>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</si>
  <si>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</si>
  <si>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</si>
  <si>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</si>
  <si>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</si>
  <si>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</si>
  <si>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</si>
  <si>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</si>
  <si>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</si>
  <si>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</si>
  <si>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</si>
  <si>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</si>
  <si>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</si>
  <si>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</si>
  <si>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</si>
  <si>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</si>
  <si>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</si>
  <si>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</si>
  <si>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</si>
  <si>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</si>
  <si>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</si>
  <si>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</si>
  <si>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</si>
  <si>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</si>
  <si>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</si>
  <si>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</si>
  <si>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</si>
  <si>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</si>
  <si>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</si>
  <si>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</si>
  <si>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</si>
  <si>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</si>
  <si>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</si>
  <si>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</si>
  <si>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</si>
  <si>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</si>
  <si>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</si>
  <si>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</si>
  <si>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</si>
  <si>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</si>
  <si>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</si>
  <si>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</si>
  <si>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</si>
  <si>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</si>
  <si>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</si>
  <si>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</si>
  <si>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</si>
  <si>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</si>
  <si>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</si>
  <si>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</si>
  <si>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</si>
  <si>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</si>
  <si>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</si>
  <si>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</si>
  <si>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</si>
  <si>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</si>
  <si>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</si>
  <si>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</si>
  <si>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</si>
  <si>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</si>
  <si>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</si>
  <si>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</si>
  <si>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</si>
  <si>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</si>
  <si>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</si>
  <si>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</si>
  <si>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</si>
  <si>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</si>
  <si>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</si>
  <si>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</si>
  <si>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</si>
  <si>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</si>
  <si>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</si>
  <si>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</si>
  <si>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</si>
  <si>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</si>
  <si>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</si>
  <si>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</si>
  <si>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</si>
  <si>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</si>
  <si>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</si>
  <si>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</si>
  <si>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</si>
  <si>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</si>
  <si>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</si>
  <si>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</si>
  <si>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</si>
  <si>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</si>
  <si>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</si>
  <si>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</si>
  <si>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</si>
  <si>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</si>
  <si>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</si>
  <si>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</si>
  <si>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</si>
  <si>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</si>
  <si>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</si>
  <si>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</si>
  <si>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</si>
  <si>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</si>
  <si>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</si>
  <si>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</si>
  <si>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</si>
  <si>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</si>
  <si>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</si>
  <si>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</si>
  <si>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</si>
  <si>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</si>
  <si>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</si>
  <si>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</si>
  <si>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</si>
  <si>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</si>
  <si>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</si>
  <si>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</si>
  <si>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</si>
  <si>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</si>
  <si>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</si>
  <si>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</si>
  <si>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</si>
  <si>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</si>
  <si>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</si>
  <si>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</si>
  <si>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</si>
  <si>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</si>
  <si>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</si>
  <si>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</si>
  <si>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</si>
  <si>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</si>
  <si>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</si>
  <si>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</si>
  <si>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</si>
  <si>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</si>
  <si>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</si>
  <si>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</si>
  <si>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</si>
  <si>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</si>
  <si>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</si>
  <si>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</si>
  <si>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</si>
  <si>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</si>
  <si>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</si>
  <si>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</si>
  <si>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</si>
  <si>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</si>
  <si>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</si>
  <si>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</si>
  <si>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</si>
  <si>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</si>
  <si>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</si>
  <si>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</si>
  <si>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</si>
  <si>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</si>
  <si>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</si>
  <si>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</si>
  <si>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</si>
  <si>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</si>
  <si>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</si>
  <si>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</si>
  <si>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</si>
  <si>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</si>
  <si>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</si>
  <si>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</si>
  <si>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</si>
  <si>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</si>
  <si>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</si>
  <si>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</si>
  <si>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</si>
  <si>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</si>
  <si>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</si>
  <si>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</si>
  <si>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</si>
  <si>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</si>
  <si>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</si>
  <si>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</si>
  <si>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</si>
  <si>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</si>
  <si>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</si>
  <si>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</si>
  <si>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</si>
  <si>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</si>
  <si>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</si>
  <si>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</si>
  <si>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</si>
  <si>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</si>
  <si>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</si>
  <si>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</si>
  <si>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</si>
  <si>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</si>
  <si>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</si>
  <si>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</si>
  <si>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</si>
  <si>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</si>
  <si>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</si>
  <si>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</si>
  <si>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</si>
  <si>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</si>
  <si>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</si>
  <si>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</si>
  <si>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</si>
  <si>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</si>
  <si>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</si>
  <si>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</si>
  <si>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</si>
  <si>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</si>
  <si>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</si>
  <si>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</si>
  <si>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</si>
  <si>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</si>
  <si>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</si>
  <si>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</si>
  <si>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</si>
  <si>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</si>
  <si>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</si>
  <si>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</si>
  <si>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</si>
  <si>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</si>
  <si>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</si>
  <si>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</si>
  <si>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</si>
  <si>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</si>
  <si>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</si>
  <si>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</si>
  <si>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</si>
  <si>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</si>
  <si>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</si>
  <si>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</si>
  <si>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</si>
  <si>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</si>
  <si>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</si>
  <si>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</si>
  <si>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</si>
  <si>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</si>
  <si>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</si>
  <si>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</si>
  <si>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</si>
  <si>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</si>
  <si>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</si>
  <si>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</si>
  <si>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</si>
  <si>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</si>
  <si>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</si>
  <si>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</si>
  <si>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</si>
  <si>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</si>
  <si>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</si>
  <si>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</si>
  <si>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</si>
  <si>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</si>
  <si>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</si>
  <si>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</si>
  <si>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</si>
  <si>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</si>
  <si>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</si>
  <si>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</si>
  <si>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</si>
  <si>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</si>
  <si>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</si>
  <si>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</si>
  <si>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</si>
  <si>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</si>
  <si>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</si>
  <si>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</si>
  <si>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</si>
  <si>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</si>
  <si>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</si>
  <si>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</si>
  <si>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</si>
  <si>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</si>
  <si>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</si>
  <si>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</si>
  <si>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</si>
  <si>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</si>
  <si>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</si>
  <si>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</si>
  <si>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</si>
  <si>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</si>
  <si>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</si>
  <si>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</si>
  <si>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</si>
  <si>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</si>
  <si>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</si>
  <si>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</si>
  <si>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</si>
  <si>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</si>
  <si>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</si>
  <si>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</si>
  <si>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</si>
  <si>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</si>
  <si>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</si>
  <si>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</si>
  <si>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</si>
  <si>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</si>
  <si>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</si>
  <si>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</si>
  <si>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</si>
  <si>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</si>
  <si>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</si>
  <si>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</si>
  <si>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</si>
  <si>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</si>
  <si>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</si>
  <si>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</si>
  <si>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</si>
  <si>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</si>
  <si>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</si>
  <si>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</si>
  <si>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</si>
  <si>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</si>
  <si>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</si>
  <si>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</si>
  <si>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</si>
  <si>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</si>
  <si>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</si>
  <si>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</si>
  <si>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</si>
  <si>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</si>
  <si>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</si>
  <si>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</si>
  <si>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</si>
  <si>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</si>
  <si>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</si>
  <si>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</si>
  <si>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</si>
  <si>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</si>
  <si>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</si>
  <si>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</si>
  <si>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</si>
  <si>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</si>
  <si>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</si>
  <si>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</si>
  <si>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</si>
  <si>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</si>
  <si>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</si>
  <si>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</si>
  <si>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</si>
  <si>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</si>
  <si>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</si>
  <si>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</si>
  <si>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</si>
  <si>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</si>
  <si>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</si>
  <si>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</si>
  <si>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</si>
  <si>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</si>
  <si>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</si>
  <si>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</si>
  <si>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</si>
  <si>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</si>
  <si>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</si>
  <si>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</si>
  <si>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</si>
  <si>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</si>
  <si>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</si>
  <si>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</si>
  <si>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</si>
  <si>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</si>
  <si>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</si>
  <si>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</si>
  <si>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</si>
  <si>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</si>
  <si>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</si>
  <si>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</si>
  <si>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</si>
  <si>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</si>
  <si>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</si>
  <si>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</si>
  <si>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</si>
  <si>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</si>
  <si>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</si>
  <si>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</si>
  <si>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</si>
  <si>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</si>
  <si>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</si>
  <si>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</si>
  <si>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</si>
  <si>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</si>
  <si>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</si>
  <si>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</si>
  <si>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</si>
  <si>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</si>
  <si>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</si>
  <si>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</si>
  <si>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</si>
  <si>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</si>
  <si>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</si>
  <si>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</si>
  <si>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</si>
  <si>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</si>
  <si>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</si>
  <si>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</si>
  <si>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</si>
  <si>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</si>
  <si>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</si>
  <si>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</si>
  <si>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</si>
  <si>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</si>
  <si>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</si>
  <si>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</si>
  <si>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</si>
  <si>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</si>
  <si>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</si>
  <si>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</si>
  <si>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</si>
  <si>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</si>
  <si>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</si>
  <si>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</si>
  <si>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</si>
  <si>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</si>
  <si>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</si>
  <si>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</si>
  <si>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</si>
  <si>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</si>
  <si>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</si>
  <si>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</si>
  <si>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</si>
  <si>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</si>
  <si>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</si>
  <si>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</si>
  <si>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</si>
  <si>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</si>
  <si>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</si>
  <si>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</si>
  <si>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</si>
  <si>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</si>
  <si>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</si>
  <si>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</si>
  <si>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</si>
  <si>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</si>
  <si>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</si>
  <si>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</si>
  <si>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</si>
  <si>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</si>
  <si>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</si>
  <si>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</si>
  <si>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</si>
  <si>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</si>
  <si>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</si>
  <si>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</si>
  <si>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</si>
  <si>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</si>
  <si>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</si>
  <si>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</si>
  <si>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</si>
  <si>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</si>
  <si>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</si>
  <si>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</si>
  <si>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</si>
  <si>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</si>
  <si>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</si>
  <si>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</si>
  <si>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</si>
  <si>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</si>
  <si>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</si>
  <si>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</si>
  <si>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</si>
  <si>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</si>
  <si>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</si>
  <si>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</si>
  <si>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</si>
  <si>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</si>
  <si>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</si>
  <si>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</si>
  <si>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</si>
  <si>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</si>
  <si>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</si>
  <si>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</si>
  <si>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</si>
  <si>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</si>
  <si>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</si>
  <si>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</si>
  <si>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</si>
  <si>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</si>
  <si>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</si>
  <si>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</si>
  <si>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</si>
  <si>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</si>
  <si>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</si>
  <si>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</si>
  <si>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</si>
  <si>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</si>
  <si>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</si>
  <si>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</si>
  <si>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</si>
  <si>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</si>
  <si>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</si>
  <si>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</si>
  <si>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</si>
  <si>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</si>
  <si>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</si>
  <si>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</si>
  <si>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</si>
  <si>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</si>
  <si>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</si>
  <si>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</si>
  <si>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</si>
  <si>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</si>
  <si>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</si>
  <si>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</si>
  <si>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</si>
  <si>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</si>
  <si>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</si>
  <si>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</si>
  <si>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</si>
  <si>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</si>
  <si>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</si>
  <si>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</si>
  <si>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</si>
  <si>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</si>
  <si>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</si>
  <si>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</si>
  <si>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</si>
  <si>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</si>
  <si>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</si>
  <si>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</si>
  <si>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</si>
  <si>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</si>
  <si>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</si>
  <si>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</si>
  <si>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</si>
  <si>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</si>
  <si>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</si>
  <si>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</si>
  <si>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</si>
  <si>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</si>
  <si>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</si>
  <si>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</si>
  <si>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</si>
  <si>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</si>
  <si>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</si>
  <si>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</si>
  <si>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</si>
  <si>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</si>
  <si>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</si>
  <si>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</si>
  <si>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</si>
  <si>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</si>
  <si>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</si>
  <si>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</si>
  <si>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</si>
  <si>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</si>
  <si>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</si>
  <si>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</si>
  <si>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</si>
  <si>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</si>
  <si>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</si>
  <si>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</si>
  <si>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</si>
  <si>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</si>
  <si>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</si>
  <si>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</si>
  <si>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</si>
  <si>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</si>
  <si>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</si>
  <si>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</si>
  <si>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</si>
  <si>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</si>
  <si>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</si>
  <si>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</si>
  <si>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</si>
  <si>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</si>
  <si>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</si>
  <si>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</si>
  <si>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</si>
  <si>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</si>
  <si>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</si>
  <si>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</si>
  <si>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</si>
  <si>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</si>
  <si>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</si>
  <si>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</si>
  <si>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</si>
  <si>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</si>
  <si>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</si>
  <si>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</si>
  <si>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</si>
  <si>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</si>
  <si>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</si>
  <si>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</si>
  <si>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</si>
  <si>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</si>
  <si>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</si>
  <si>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</si>
  <si>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</si>
  <si>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</si>
  <si>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</si>
  <si>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</si>
  <si>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</si>
  <si>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</si>
  <si>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</si>
  <si>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</si>
  <si>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</si>
  <si>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</si>
  <si>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</si>
  <si>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</si>
  <si>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</si>
  <si>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</si>
  <si>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</si>
  <si>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</si>
  <si>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</si>
  <si>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</si>
  <si>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</si>
  <si>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</si>
  <si>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</si>
  <si>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</si>
  <si>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</si>
  <si>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</si>
  <si>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</si>
  <si>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</si>
  <si>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</si>
  <si>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</si>
  <si>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</si>
  <si>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</si>
  <si>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</si>
  <si>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</si>
  <si>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</si>
  <si>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</si>
  <si>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</si>
  <si>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</si>
  <si>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</si>
  <si>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</si>
  <si>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</si>
  <si>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</si>
  <si>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</si>
  <si>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</si>
  <si>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</si>
  <si>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</si>
  <si>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</si>
  <si>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</si>
  <si>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</si>
  <si>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</si>
  <si>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</si>
  <si>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</si>
  <si>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</si>
  <si>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</si>
  <si>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</si>
  <si>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</si>
  <si>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</si>
  <si>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</si>
  <si>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</si>
  <si>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</si>
  <si>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</si>
  <si>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</si>
  <si>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</si>
  <si>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</si>
  <si>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</si>
  <si>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</si>
  <si>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</si>
  <si>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</si>
  <si>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</si>
  <si>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</si>
  <si>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</si>
  <si>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</si>
  <si>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</si>
  <si>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</si>
  <si>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</si>
  <si>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</si>
  <si>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</si>
  <si>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</si>
  <si>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</si>
  <si>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</si>
  <si>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</si>
  <si>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</si>
  <si>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</si>
  <si>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</si>
  <si>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</si>
  <si>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</si>
  <si>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</si>
  <si>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</si>
  <si>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</si>
  <si>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</si>
  <si>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</si>
  <si>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</si>
  <si>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</si>
  <si>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</si>
  <si>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</si>
  <si>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</si>
  <si>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</si>
  <si>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</si>
  <si>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</si>
  <si>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</si>
  <si>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</si>
  <si>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</si>
  <si>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</si>
  <si>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</si>
  <si>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</si>
  <si>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</si>
  <si>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</si>
  <si>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</si>
  <si>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</si>
  <si>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</si>
  <si>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</si>
  <si>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</si>
  <si>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</si>
  <si>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</si>
  <si>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</si>
  <si>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</si>
  <si>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</si>
  <si>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</si>
  <si>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</si>
  <si>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</si>
  <si>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</si>
  <si>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</si>
  <si>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</si>
  <si>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</si>
  <si>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</si>
  <si>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</si>
  <si>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</si>
  <si>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</si>
  <si>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</si>
  <si>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</si>
  <si>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</si>
  <si>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</si>
  <si>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</si>
  <si>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</si>
  <si>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</si>
  <si>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</si>
  <si>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</si>
  <si>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</si>
  <si>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</si>
  <si>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</si>
  <si>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</si>
  <si>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</si>
  <si>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</si>
  <si>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</si>
  <si>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</si>
  <si>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</si>
  <si>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</si>
  <si>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</si>
  <si>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</si>
  <si>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</si>
  <si>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</si>
  <si>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</si>
  <si>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</si>
  <si>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</si>
  <si>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</si>
  <si>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</si>
  <si>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</si>
  <si>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</si>
  <si>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</si>
  <si>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</si>
  <si>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</si>
  <si>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</si>
  <si>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</si>
  <si>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</si>
  <si>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</si>
  <si>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</si>
  <si>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</si>
  <si>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</si>
  <si>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</si>
  <si>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</si>
  <si>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</si>
  <si>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</si>
  <si>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</si>
  <si>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</si>
  <si>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</si>
  <si>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</si>
  <si>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</si>
  <si>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</si>
  <si>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</si>
  <si>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</si>
  <si>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</si>
  <si>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</si>
  <si>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</si>
  <si>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</si>
  <si>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</si>
  <si>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</si>
  <si>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</si>
  <si>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</si>
  <si>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</si>
  <si>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</si>
  <si>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</si>
  <si>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</si>
  <si>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</si>
  <si>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</si>
  <si>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</si>
  <si>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</si>
  <si>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</si>
  <si>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</si>
  <si>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</si>
  <si>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</si>
  <si>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</si>
  <si>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</si>
  <si>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</si>
  <si>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</si>
  <si>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</si>
  <si>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</si>
  <si>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</si>
  <si>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</si>
  <si>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</si>
  <si>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</si>
  <si>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</si>
  <si>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</si>
  <si>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</si>
  <si>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</si>
  <si>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</si>
  <si>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</si>
  <si>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</si>
  <si>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</si>
  <si>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</si>
  <si>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</si>
  <si>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</si>
  <si>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</si>
  <si>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</si>
  <si>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</si>
  <si>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</si>
  <si>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</si>
  <si>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</si>
  <si>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</si>
  <si>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</si>
  <si>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</si>
  <si>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</si>
  <si>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</si>
  <si>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</si>
  <si>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</si>
  <si>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</si>
  <si>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</si>
  <si>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</si>
  <si>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</si>
  <si>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</si>
  <si>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</si>
  <si>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</si>
  <si>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</si>
  <si>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</si>
  <si>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</si>
  <si>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</si>
  <si>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</si>
  <si>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</si>
  <si>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</si>
  <si>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</si>
  <si>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</si>
  <si>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</si>
  <si>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</si>
  <si>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</si>
  <si>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</si>
  <si>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</si>
  <si>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</si>
  <si>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</si>
  <si>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</si>
  <si>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</si>
  <si>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</si>
  <si>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</si>
  <si>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</si>
  <si>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</si>
  <si>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</si>
  <si>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</si>
  <si>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</si>
  <si>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</si>
  <si>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</si>
  <si>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</si>
  <si>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</si>
  <si>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</si>
  <si>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</si>
  <si>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</si>
  <si>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</si>
  <si>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</si>
  <si>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</si>
  <si>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</si>
  <si>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</si>
  <si>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</si>
  <si>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</si>
  <si>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</si>
  <si>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</si>
  <si>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</si>
  <si>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</si>
  <si>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</si>
  <si>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</si>
  <si>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</si>
  <si>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</si>
  <si>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</si>
  <si>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</si>
  <si>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</si>
  <si>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</si>
  <si>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</si>
  <si>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</si>
  <si>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</si>
  <si>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</si>
  <si>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</si>
  <si>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</si>
  <si>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</si>
  <si>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</si>
  <si>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</si>
  <si>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</si>
  <si>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</si>
  <si>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</si>
  <si>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</si>
  <si>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</si>
  <si>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</si>
  <si>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</si>
  <si>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</si>
  <si>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</si>
  <si>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</si>
  <si>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</si>
  <si>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</si>
  <si>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</si>
  <si>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</si>
  <si>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</si>
  <si>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</si>
  <si>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</si>
  <si>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</si>
  <si>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</si>
  <si>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</si>
  <si>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</si>
  <si>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</si>
  <si>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</si>
  <si>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</si>
  <si>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</si>
  <si>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</si>
  <si>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</si>
  <si>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</si>
  <si>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</si>
  <si>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</si>
  <si>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</si>
  <si>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</si>
  <si>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</si>
  <si>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</si>
  <si>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</si>
  <si>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</si>
  <si>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</si>
  <si>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</si>
  <si>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</si>
  <si>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</si>
  <si>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</si>
  <si>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</si>
  <si>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</si>
  <si>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</si>
  <si>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</si>
  <si>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</si>
  <si>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</si>
  <si>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</si>
  <si>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</si>
  <si>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</si>
  <si>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</si>
  <si>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</si>
  <si>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</si>
  <si>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</si>
  <si>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</si>
  <si>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</si>
  <si>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</si>
  <si>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</si>
  <si>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</si>
  <si>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</si>
  <si>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</si>
  <si>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</si>
  <si>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</si>
  <si>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</si>
  <si>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</si>
  <si>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</si>
  <si>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</si>
  <si>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</si>
  <si>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</si>
  <si>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</si>
  <si>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</si>
  <si>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</si>
  <si>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</si>
  <si>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</si>
  <si>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</si>
  <si>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</si>
  <si>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</si>
  <si>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</si>
  <si>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</si>
  <si>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</si>
  <si>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</si>
  <si>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</si>
  <si>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</si>
  <si>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</si>
  <si>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</si>
  <si>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</si>
  <si>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</si>
  <si>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</si>
  <si>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</si>
  <si>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</si>
  <si>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</si>
  <si>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</si>
  <si>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</si>
  <si>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</si>
  <si>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</si>
  <si>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</si>
  <si>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</si>
  <si>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</si>
  <si>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</si>
  <si>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</si>
  <si>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</si>
  <si>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</si>
  <si>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</si>
  <si>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</si>
  <si>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</si>
  <si>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</si>
  <si>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</si>
  <si>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</si>
  <si>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</si>
  <si>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</si>
  <si>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</si>
  <si>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</si>
  <si>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</si>
  <si>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</si>
  <si>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</si>
  <si>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</si>
  <si>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</si>
  <si>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</si>
  <si>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</si>
  <si>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</si>
  <si>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</si>
  <si>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</si>
  <si>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</si>
  <si>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</si>
  <si>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</si>
  <si>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</si>
  <si>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</si>
  <si>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</si>
  <si>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</si>
  <si>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</si>
  <si>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</si>
  <si>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</si>
  <si>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</si>
  <si>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</si>
  <si>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</si>
  <si>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</si>
  <si>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</si>
  <si>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</si>
  <si>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</si>
  <si>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</si>
  <si>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</si>
  <si>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</si>
  <si>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</si>
  <si>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</si>
  <si>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</si>
  <si>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</si>
  <si>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</si>
  <si>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</si>
  <si>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</si>
  <si>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</si>
  <si>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</si>
  <si>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</si>
  <si>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</si>
  <si>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</si>
  <si>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</si>
  <si>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</si>
  <si>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</si>
  <si>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</si>
  <si>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</si>
  <si>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</si>
  <si>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</si>
  <si>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</si>
  <si>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</si>
  <si>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</si>
  <si>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</si>
  <si>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</si>
  <si>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</si>
  <si>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</si>
  <si>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</si>
  <si>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</si>
  <si>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</si>
  <si>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</si>
  <si>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</si>
  <si>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</si>
  <si>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</si>
  <si>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</si>
  <si>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</si>
  <si>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</si>
  <si>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</si>
  <si>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</si>
  <si>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</si>
  <si>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</si>
  <si>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</si>
  <si>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</si>
  <si>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</si>
  <si>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</si>
  <si>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</si>
  <si>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</si>
  <si>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</si>
  <si>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</si>
  <si>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</si>
  <si>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</si>
  <si>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</si>
  <si>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</si>
  <si>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</si>
  <si>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</si>
  <si>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</si>
  <si>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</si>
  <si>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</si>
  <si>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</si>
  <si>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</si>
  <si>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</si>
  <si>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</si>
  <si>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</si>
  <si>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</si>
  <si>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</si>
  <si>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</si>
  <si>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</si>
  <si>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</si>
  <si>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</si>
  <si>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</si>
  <si>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</si>
  <si>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</si>
  <si>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</si>
  <si>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</si>
  <si>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</si>
  <si>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</si>
  <si>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</si>
  <si>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</si>
  <si>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</si>
  <si>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</si>
  <si>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</si>
  <si>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</si>
  <si>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</si>
  <si>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</si>
  <si>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</si>
  <si>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</si>
  <si>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</si>
  <si>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</si>
  <si>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</si>
  <si>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</si>
  <si>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</si>
  <si>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</si>
  <si>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</si>
  <si>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</si>
  <si>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</si>
  <si>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</si>
  <si>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</si>
  <si>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</si>
  <si>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</si>
  <si>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</si>
  <si>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</si>
  <si>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</si>
  <si>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</si>
  <si>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</si>
  <si>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</si>
  <si>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</si>
  <si>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</si>
  <si>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</si>
  <si>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</si>
  <si>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</si>
  <si>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</si>
  <si>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</si>
  <si>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</si>
  <si>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</si>
  <si>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</si>
  <si>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</si>
  <si>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</si>
  <si>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</si>
  <si>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</si>
  <si>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</si>
  <si>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</si>
  <si>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</si>
  <si>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</si>
  <si>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</si>
  <si>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</si>
  <si>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</si>
  <si>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</si>
  <si>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</si>
  <si>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</si>
  <si>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</si>
  <si>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</si>
  <si>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</si>
  <si>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</si>
  <si>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</si>
  <si>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</si>
  <si>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</si>
  <si>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</si>
  <si>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</si>
  <si>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</si>
  <si>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</si>
  <si>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</si>
  <si>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</si>
  <si>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</si>
  <si>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</si>
  <si>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</si>
  <si>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</si>
  <si>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</si>
  <si>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</si>
  <si>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</si>
  <si>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</si>
  <si>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</si>
  <si>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</si>
  <si>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</si>
  <si>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</si>
  <si>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</si>
  <si>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</si>
  <si>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</si>
  <si>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</si>
  <si>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</si>
  <si>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</si>
  <si>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</si>
  <si>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</si>
  <si>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</si>
  <si>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</si>
  <si>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</si>
  <si>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</si>
  <si>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</si>
  <si>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</si>
  <si>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</si>
  <si>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</si>
  <si>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</si>
  <si>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</si>
  <si>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</si>
  <si>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</si>
  <si>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</si>
  <si>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</si>
  <si>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</si>
  <si>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</si>
  <si>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</si>
  <si>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</si>
  <si>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</si>
  <si>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</si>
  <si>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</si>
  <si>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</si>
  <si>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</si>
  <si>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</si>
  <si>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</si>
  <si>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</si>
  <si>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</si>
  <si>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</si>
  <si>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</si>
  <si>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</si>
  <si>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</si>
  <si>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</si>
  <si>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</si>
  <si>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</si>
  <si>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</si>
  <si>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</si>
  <si>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</si>
  <si>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</si>
  <si>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</si>
  <si>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</si>
  <si>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</si>
  <si>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</si>
  <si>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</si>
  <si>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</si>
  <si>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</si>
  <si>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</si>
  <si>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</si>
  <si>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</si>
  <si>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</si>
  <si>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</si>
  <si>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</si>
  <si>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</si>
  <si>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</si>
  <si>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</si>
  <si>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</si>
  <si>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</si>
  <si>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</si>
  <si>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</si>
  <si>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</si>
  <si>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</si>
  <si>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</si>
  <si>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</si>
  <si>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</si>
  <si>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</si>
  <si>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</si>
  <si>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</si>
  <si>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</si>
  <si>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</si>
  <si>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</si>
  <si>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</si>
  <si>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</si>
  <si>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</si>
  <si>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</si>
  <si>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</si>
  <si>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</si>
  <si>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</si>
  <si>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</si>
  <si>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</si>
  <si>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</si>
  <si>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</si>
  <si>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</si>
  <si>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</si>
  <si>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</si>
  <si>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</si>
  <si>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</si>
  <si>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</si>
  <si>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</si>
  <si>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</si>
  <si>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</si>
  <si>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</si>
  <si>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</si>
  <si>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</si>
  <si>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</si>
  <si>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</si>
  <si>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</si>
  <si>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</si>
  <si>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</si>
  <si>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</si>
  <si>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</si>
  <si>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</si>
  <si>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</si>
  <si>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</si>
  <si>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</si>
  <si>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</si>
  <si>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</si>
  <si>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</si>
  <si>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</si>
  <si>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</si>
  <si>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</si>
  <si>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</si>
  <si>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</si>
  <si>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</si>
  <si>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</si>
  <si>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</si>
  <si>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</si>
  <si>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</si>
  <si>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</si>
  <si>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</si>
  <si>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</si>
  <si>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</si>
  <si>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</si>
  <si>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</si>
  <si>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</si>
  <si>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</si>
  <si>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</si>
  <si>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</si>
  <si>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</si>
  <si>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</si>
  <si>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</si>
  <si>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</si>
  <si>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</si>
  <si>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</si>
  <si>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</si>
  <si>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</si>
  <si>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</si>
  <si>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</si>
  <si>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</si>
  <si>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</si>
  <si>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</si>
  <si>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</si>
  <si>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</si>
  <si>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</si>
  <si>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</si>
  <si>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</si>
  <si>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</si>
  <si>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</si>
  <si>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</si>
  <si>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</si>
  <si>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</si>
  <si>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</si>
  <si>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</si>
  <si>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</si>
  <si>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</si>
  <si>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</si>
  <si>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</si>
  <si>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</si>
  <si>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</si>
  <si>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</si>
  <si>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</si>
  <si>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</si>
  <si>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</si>
  <si>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</si>
  <si>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</si>
  <si>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</si>
  <si>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</si>
  <si>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</si>
  <si>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</si>
  <si>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</si>
  <si>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</si>
  <si>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</si>
  <si>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</si>
  <si>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</si>
  <si>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</si>
  <si>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</si>
  <si>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</si>
  <si>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</si>
  <si>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</si>
  <si>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</si>
  <si>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</si>
  <si>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</si>
  <si>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</si>
  <si>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</si>
  <si>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</si>
  <si>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</si>
  <si>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</si>
  <si>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</si>
  <si>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</si>
  <si>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</si>
  <si>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</si>
  <si>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</si>
  <si>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</si>
  <si>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</si>
  <si>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</si>
  <si>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</si>
  <si>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</si>
  <si>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</si>
  <si>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</si>
  <si>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</si>
  <si>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</si>
  <si>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</si>
  <si>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</si>
  <si>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</si>
  <si>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</si>
  <si>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</si>
  <si>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</si>
  <si>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</si>
  <si>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</si>
  <si>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</si>
  <si>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</si>
  <si>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</si>
  <si>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</si>
  <si>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</si>
  <si>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</si>
  <si>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</si>
  <si>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</si>
  <si>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</si>
  <si>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</si>
  <si>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</si>
  <si>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</si>
  <si>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</si>
  <si>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</si>
  <si>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</si>
  <si>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</si>
  <si>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</si>
  <si>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</si>
  <si>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</si>
  <si>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</si>
  <si>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</si>
  <si>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</si>
  <si>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</si>
  <si>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</si>
  <si>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</si>
  <si>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</si>
  <si>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</si>
  <si>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</si>
  <si>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</si>
  <si>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</si>
  <si>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</si>
  <si>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</si>
  <si>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</si>
  <si>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</si>
  <si>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</si>
  <si>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</si>
  <si>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</si>
  <si>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</si>
  <si>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</si>
  <si>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</si>
  <si>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</si>
  <si>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</si>
  <si>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</si>
  <si>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</si>
  <si>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</si>
  <si>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</si>
  <si>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</si>
  <si>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</si>
  <si>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</si>
  <si>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</si>
  <si>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</si>
  <si>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</si>
  <si>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</si>
  <si>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</si>
  <si>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</si>
  <si>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</si>
  <si>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</si>
  <si>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</si>
  <si>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</si>
  <si>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</si>
  <si>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</si>
  <si>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</si>
  <si>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</si>
  <si>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</si>
  <si>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</si>
  <si>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</si>
  <si>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</si>
  <si>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</si>
  <si>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</si>
  <si>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</si>
  <si>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</si>
  <si>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</si>
  <si>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</si>
  <si>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</si>
  <si>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</si>
  <si>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</si>
  <si>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</si>
  <si>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</si>
  <si>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</si>
  <si>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</si>
  <si>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</si>
  <si>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</si>
  <si>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</si>
  <si>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</si>
  <si>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</si>
  <si>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</si>
  <si>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</si>
  <si>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</si>
  <si>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</si>
  <si>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</si>
  <si>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</si>
  <si>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</si>
  <si>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</si>
  <si>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</si>
  <si>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</si>
  <si>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</si>
  <si>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</si>
  <si>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</si>
  <si>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</si>
  <si>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</si>
  <si>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</si>
  <si>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</si>
  <si>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</si>
  <si>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</si>
  <si>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</si>
  <si>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</si>
  <si>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</si>
  <si>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</si>
  <si>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</si>
  <si>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</si>
  <si>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</si>
  <si>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</si>
  <si>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</si>
  <si>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</si>
  <si>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</si>
  <si>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</si>
  <si>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</si>
  <si>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</si>
  <si>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</si>
  <si>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</si>
  <si>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</si>
  <si>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</si>
  <si>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</si>
  <si>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</si>
  <si>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</si>
  <si>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</si>
  <si>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</si>
  <si>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</si>
  <si>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</si>
  <si>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</si>
  <si>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</si>
  <si>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</si>
  <si>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</si>
  <si>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</si>
  <si>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</si>
  <si>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</si>
  <si>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</si>
  <si>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</si>
  <si>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</si>
  <si>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</si>
  <si>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</si>
  <si>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</si>
  <si>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</si>
  <si>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</si>
  <si>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</si>
  <si>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</si>
  <si>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</si>
  <si>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</si>
  <si>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</si>
  <si>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</si>
  <si>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</si>
  <si>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</si>
  <si>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</si>
  <si>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</si>
  <si>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</si>
  <si>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</si>
  <si>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</si>
  <si>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</si>
  <si>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</si>
  <si>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</si>
  <si>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</si>
  <si>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</si>
  <si>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</si>
  <si>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</si>
  <si>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</si>
  <si>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</si>
  <si>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</si>
  <si>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</si>
  <si>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</si>
  <si>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</si>
  <si>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</si>
  <si>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</si>
  <si>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</si>
  <si>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</si>
  <si>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</si>
  <si>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</si>
  <si>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</si>
  <si>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</si>
  <si>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</si>
  <si>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</si>
  <si>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</si>
  <si>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</si>
  <si>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</si>
  <si>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</si>
  <si>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</si>
  <si>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</si>
  <si>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</si>
  <si>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</si>
  <si>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</si>
  <si>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</si>
  <si>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</si>
  <si>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</si>
  <si>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</si>
  <si>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</si>
  <si>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</si>
  <si>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</si>
  <si>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</si>
  <si>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</si>
  <si>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</si>
  <si>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</si>
  <si>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</si>
  <si>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</si>
  <si>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</si>
  <si>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</si>
  <si>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</si>
  <si>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</si>
  <si>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</si>
  <si>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</si>
  <si>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</si>
  <si>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</si>
  <si>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</si>
  <si>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</si>
  <si>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</si>
  <si>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</si>
  <si>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</si>
  <si>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</si>
  <si>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</si>
  <si>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</si>
  <si>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</si>
  <si>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</si>
  <si>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</si>
  <si>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</si>
  <si>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</si>
  <si>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</si>
  <si>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</si>
  <si>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</si>
  <si>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</si>
  <si>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</si>
  <si>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</si>
  <si>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</si>
  <si>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</si>
  <si>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</si>
  <si>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</si>
  <si>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</si>
  <si>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</si>
  <si>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</si>
  <si>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</si>
  <si>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</si>
  <si>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</si>
  <si>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</si>
  <si>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</si>
  <si>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</si>
  <si>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</si>
  <si>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</si>
  <si>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</si>
  <si>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</si>
  <si>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</si>
  <si>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</si>
  <si>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</si>
  <si>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</si>
  <si>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</si>
  <si>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</si>
  <si>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</si>
  <si>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</si>
  <si>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</si>
  <si>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</si>
  <si>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</si>
  <si>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</si>
  <si>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</si>
  <si>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</si>
  <si>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</si>
  <si>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</si>
  <si>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</si>
  <si>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</si>
  <si>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</si>
  <si>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</si>
  <si>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</si>
  <si>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</si>
  <si>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</si>
  <si>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</si>
  <si>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</si>
  <si>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</si>
  <si>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</si>
  <si>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</si>
  <si>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</si>
  <si>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</si>
  <si>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</si>
  <si>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</si>
  <si>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</si>
  <si>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</si>
  <si>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</si>
  <si>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</si>
  <si>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</si>
  <si>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</si>
  <si>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</si>
  <si>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</si>
  <si>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</si>
  <si>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</si>
  <si>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</si>
  <si>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</si>
  <si>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</si>
  <si>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</si>
  <si>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</si>
  <si>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</si>
  <si>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</si>
  <si>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</si>
  <si>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</si>
  <si>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</si>
  <si>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</si>
  <si>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</si>
  <si>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</si>
  <si>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</si>
  <si>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</si>
  <si>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</si>
  <si>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</si>
  <si>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</si>
  <si>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</si>
  <si>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</si>
  <si>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</si>
  <si>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</si>
  <si>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</si>
  <si>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</si>
  <si>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</si>
  <si>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</si>
  <si>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</si>
  <si>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</si>
  <si>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</si>
  <si>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</si>
  <si>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</si>
  <si>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</si>
  <si>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</si>
  <si>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</si>
  <si>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</si>
  <si>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</si>
  <si>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</si>
  <si>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</si>
  <si>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</si>
  <si>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</si>
  <si>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</si>
  <si>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</si>
  <si>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</si>
  <si>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</si>
  <si>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</si>
  <si>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</si>
  <si>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</si>
  <si>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</si>
  <si>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</si>
  <si>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</si>
  <si>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</si>
  <si>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</si>
  <si>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</si>
  <si>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</si>
  <si>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</si>
  <si>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</si>
  <si>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</si>
  <si>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</si>
  <si>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</si>
  <si>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</si>
  <si>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</si>
  <si>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</si>
  <si>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</si>
  <si>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</si>
  <si>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</si>
  <si>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</si>
  <si>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</si>
  <si>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</si>
  <si>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</si>
  <si>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</si>
  <si>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</si>
  <si>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</si>
  <si>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</si>
  <si>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</si>
  <si>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</si>
  <si>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</si>
  <si>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</si>
  <si>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</si>
  <si>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</si>
  <si>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</si>
  <si>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</si>
  <si>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</si>
  <si>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</si>
  <si>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</si>
  <si>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</si>
  <si>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</si>
  <si>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</si>
  <si>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</si>
  <si>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</si>
  <si>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</si>
  <si>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</si>
  <si>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</si>
  <si>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</si>
  <si>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</si>
  <si>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</si>
  <si>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</si>
  <si>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</si>
  <si>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</si>
  <si>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</si>
  <si>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</si>
  <si>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</si>
  <si>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</si>
  <si>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</si>
  <si>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</si>
  <si>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</si>
  <si>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</si>
  <si>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</si>
  <si>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</si>
  <si>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</si>
  <si>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</si>
  <si>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</si>
  <si>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</si>
  <si>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</si>
  <si>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</si>
  <si>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</si>
  <si>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</si>
  <si>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</si>
  <si>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</si>
  <si>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</si>
  <si>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</si>
  <si>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</si>
  <si>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</si>
  <si>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</si>
  <si>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</si>
  <si>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</si>
  <si>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</si>
  <si>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</si>
  <si>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</si>
  <si>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</si>
  <si>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</si>
  <si>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</si>
  <si>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</si>
  <si>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</si>
  <si>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</si>
  <si>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</si>
  <si>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</si>
  <si>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</si>
  <si>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</si>
  <si>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</si>
  <si>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</si>
  <si>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</si>
  <si>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</si>
  <si>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</si>
  <si>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</si>
  <si>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</si>
  <si>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</si>
  <si>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</si>
  <si>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</si>
  <si>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</si>
  <si>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</si>
  <si>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</si>
  <si>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</si>
  <si>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</si>
  <si>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</si>
  <si>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</si>
  <si>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</si>
  <si>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</si>
  <si>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</si>
  <si>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</si>
  <si>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</si>
  <si>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</si>
  <si>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</si>
  <si>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</si>
  <si>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</si>
  <si>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</si>
  <si>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</si>
  <si>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</si>
  <si>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</si>
  <si>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</si>
  <si>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</si>
  <si>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</si>
  <si>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</si>
  <si>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</si>
  <si>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</si>
  <si>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</si>
  <si>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</si>
  <si>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</si>
  <si>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</si>
  <si>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</si>
  <si>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</si>
  <si>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</si>
  <si>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</si>
  <si>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</si>
  <si>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</si>
  <si>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</si>
  <si>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</si>
  <si>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</si>
  <si>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</si>
  <si>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</si>
  <si>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</si>
  <si>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</si>
  <si>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</si>
  <si>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</si>
  <si>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</si>
  <si>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</si>
  <si>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</si>
  <si>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</si>
  <si>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</si>
  <si>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</si>
  <si>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</si>
  <si>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</si>
  <si>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</si>
  <si>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</si>
  <si>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</si>
  <si>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</si>
  <si>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</si>
  <si>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</si>
  <si>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</si>
  <si>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</si>
  <si>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</si>
  <si>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</si>
  <si>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</si>
  <si>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</si>
  <si>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</si>
  <si>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</si>
  <si>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</si>
  <si>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</si>
  <si>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</si>
  <si>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</si>
  <si>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</si>
  <si>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</si>
  <si>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</si>
  <si>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</si>
  <si>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</si>
  <si>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</si>
  <si>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</si>
  <si>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</si>
  <si>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</si>
  <si>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</si>
  <si>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</si>
  <si>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</si>
  <si>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</si>
  <si>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</si>
  <si>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</si>
  <si>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</si>
  <si>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</si>
  <si>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</si>
  <si>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</si>
  <si>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</si>
  <si>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</si>
  <si>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</si>
  <si>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</si>
  <si>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</si>
  <si>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</si>
  <si>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</si>
  <si>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</si>
  <si>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</si>
  <si>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</si>
  <si>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</si>
  <si>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</si>
  <si>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</si>
  <si>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</si>
  <si>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</si>
  <si>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</si>
  <si>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</si>
  <si>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</si>
  <si>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</si>
  <si>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</si>
  <si>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</si>
  <si>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</si>
  <si>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</si>
  <si>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</si>
  <si>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</si>
  <si>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</si>
  <si>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</si>
  <si>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</si>
  <si>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</si>
  <si>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</si>
  <si>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</si>
  <si>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</si>
  <si>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</si>
  <si>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</si>
  <si>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</si>
  <si>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</si>
  <si>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</si>
  <si>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</si>
  <si>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</si>
  <si>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</si>
  <si>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</si>
  <si>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</si>
  <si>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</si>
  <si>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</si>
  <si>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</si>
  <si>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</si>
  <si>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</si>
  <si>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</si>
  <si>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</si>
  <si>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</si>
  <si>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</si>
  <si>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</si>
  <si>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</si>
  <si>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</si>
  <si>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</si>
  <si>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</si>
  <si>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</si>
  <si>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</si>
  <si>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</si>
  <si>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</si>
  <si>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</si>
  <si>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</si>
  <si>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</si>
  <si>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</si>
  <si>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</si>
  <si>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</si>
  <si>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</si>
  <si>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</si>
  <si>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</si>
  <si>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</si>
  <si>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</si>
  <si>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</si>
  <si>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</si>
  <si>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</si>
  <si>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</si>
  <si>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</si>
  <si>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</si>
  <si>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</si>
  <si>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</si>
  <si>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</si>
  <si>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</si>
  <si>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</si>
  <si>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</si>
  <si>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</si>
  <si>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</si>
  <si>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</si>
  <si>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</si>
  <si>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</si>
  <si>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</si>
  <si>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</si>
  <si>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</si>
  <si>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</si>
  <si>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</si>
  <si>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</si>
  <si>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</si>
  <si>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</si>
  <si>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</si>
  <si>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</si>
  <si>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</si>
  <si>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</si>
  <si>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</si>
  <si>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</si>
  <si>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</si>
  <si>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</si>
  <si>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</si>
  <si>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</si>
  <si>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</si>
  <si>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</si>
  <si>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</si>
  <si>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</si>
  <si>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</si>
  <si>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</si>
  <si>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</si>
  <si>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</si>
  <si>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</si>
  <si>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</si>
  <si>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</si>
  <si>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</si>
  <si>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</si>
  <si>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</si>
  <si>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</si>
  <si>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</si>
  <si>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</si>
  <si>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</si>
  <si>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</si>
  <si>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</si>
  <si>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</si>
  <si>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</si>
  <si>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</si>
  <si>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</si>
  <si>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</si>
  <si>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</si>
  <si>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</si>
  <si>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</si>
  <si>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</si>
  <si>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</si>
  <si>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</si>
  <si>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</si>
  <si>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</si>
  <si>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</si>
  <si>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</si>
  <si>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</si>
  <si>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</si>
  <si>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</si>
  <si>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</si>
  <si>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</si>
  <si>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</si>
  <si>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</si>
  <si>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</si>
  <si>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</si>
  <si>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</si>
  <si>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</si>
  <si>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</si>
  <si>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</si>
  <si>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</si>
  <si>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</si>
  <si>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</si>
  <si>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</si>
  <si>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</si>
  <si>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</si>
  <si>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</si>
  <si>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</si>
  <si>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</si>
  <si>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</si>
  <si>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</si>
  <si>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</si>
  <si>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</si>
  <si>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</si>
  <si>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</si>
  <si>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</si>
  <si>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</si>
  <si>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</si>
  <si>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</si>
  <si>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</si>
  <si>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</si>
  <si>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</si>
  <si>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</si>
  <si>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</si>
  <si>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</si>
  <si>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</si>
  <si>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</si>
  <si>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</si>
  <si>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</si>
  <si>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</si>
  <si>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</si>
  <si>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</si>
  <si>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</si>
  <si>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</si>
  <si>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</si>
  <si>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</si>
  <si>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</si>
  <si>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</si>
  <si>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</si>
  <si>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</si>
  <si>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</si>
  <si>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</si>
  <si>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</si>
  <si>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</si>
  <si>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</si>
  <si>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</si>
  <si>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</si>
  <si>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</si>
  <si>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</si>
  <si>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</si>
  <si>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</si>
  <si>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</si>
  <si>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</si>
  <si>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</si>
  <si>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</si>
  <si>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</si>
  <si>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</si>
  <si>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</si>
  <si>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</si>
  <si>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</si>
  <si>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</si>
  <si>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</si>
  <si>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</si>
  <si>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</si>
  <si>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</si>
  <si>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</si>
  <si>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</si>
  <si>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</si>
  <si>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</si>
  <si>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</si>
  <si>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</si>
  <si>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</si>
  <si>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</si>
  <si>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</si>
  <si>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</si>
  <si>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</si>
  <si>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</si>
  <si>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</si>
  <si>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</si>
  <si>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</si>
  <si>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</si>
  <si>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</si>
  <si>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</si>
  <si>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</si>
  <si>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</si>
  <si>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</si>
  <si>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</si>
  <si>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</si>
  <si>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</si>
  <si>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</si>
  <si>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</si>
  <si>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</si>
  <si>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</si>
  <si>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</si>
  <si>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</si>
  <si>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</si>
  <si>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</si>
  <si>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</si>
  <si>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</si>
  <si>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</si>
  <si>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</si>
  <si>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</si>
  <si>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</si>
  <si>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</si>
  <si>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</si>
  <si>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</si>
  <si>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</si>
  <si>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</si>
  <si>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</si>
  <si>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</si>
  <si>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</si>
  <si>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</si>
  <si>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</si>
  <si>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</si>
  <si>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</si>
  <si>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</si>
  <si>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</si>
  <si>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</si>
  <si>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</si>
  <si>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</si>
  <si>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</si>
  <si>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</si>
  <si>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</si>
  <si>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</si>
  <si>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</si>
  <si>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</si>
  <si>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</si>
  <si>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</si>
  <si>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</si>
  <si>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</si>
  <si>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</si>
  <si>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</si>
  <si>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</si>
  <si>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</si>
  <si>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</si>
  <si>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</si>
  <si>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</si>
  <si>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</si>
  <si>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</si>
  <si>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</si>
  <si>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</si>
  <si>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</si>
  <si>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</si>
  <si>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</si>
  <si>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</si>
  <si>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</si>
  <si>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</si>
  <si>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</si>
  <si>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</si>
  <si>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</si>
  <si>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</si>
  <si>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</si>
  <si>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</si>
  <si>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</si>
  <si>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</si>
  <si>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</si>
  <si>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</si>
  <si>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</si>
  <si>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</si>
  <si>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</si>
  <si>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</si>
  <si>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</si>
  <si>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</si>
  <si>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</si>
  <si>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</si>
  <si>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</si>
  <si>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</si>
  <si>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</si>
  <si>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</si>
  <si>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</si>
  <si>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</si>
  <si>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</si>
  <si>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</si>
  <si>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</si>
  <si>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</si>
  <si>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</si>
  <si>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</si>
  <si>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</si>
  <si>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</si>
  <si>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</si>
  <si>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</si>
  <si>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</si>
  <si>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</si>
  <si>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</si>
  <si>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</si>
  <si>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</si>
  <si>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</si>
  <si>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</si>
  <si>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</si>
  <si>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</si>
  <si>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</si>
  <si>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</si>
  <si>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</si>
  <si>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</si>
  <si>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</si>
  <si>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</si>
  <si>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</si>
  <si>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</si>
  <si>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</si>
  <si>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</si>
  <si>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</si>
  <si>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</si>
  <si>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</si>
  <si>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</si>
  <si>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</si>
  <si>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</si>
  <si>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</si>
  <si>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</si>
  <si>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</si>
  <si>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</si>
  <si>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</si>
  <si>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</si>
  <si>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</si>
  <si>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</si>
  <si>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</si>
  <si>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</si>
  <si>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</si>
  <si>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</si>
  <si>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</si>
  <si>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</si>
  <si>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</si>
  <si>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</si>
  <si>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</si>
  <si>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</si>
  <si>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</si>
  <si>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</si>
  <si>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</si>
  <si>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</si>
  <si>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</si>
  <si>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</si>
  <si>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</si>
  <si>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</si>
  <si>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</si>
  <si>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</si>
  <si>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</si>
  <si>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</si>
  <si>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</si>
  <si>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</si>
  <si>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</si>
  <si>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</si>
  <si>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</si>
  <si>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</si>
  <si>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</si>
  <si>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</si>
  <si>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</si>
  <si>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</si>
  <si>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</si>
  <si>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</si>
  <si>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</si>
  <si>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</si>
  <si>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</si>
  <si>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</si>
  <si>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</si>
  <si>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</si>
  <si>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</si>
  <si>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</si>
  <si>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</si>
  <si>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</si>
  <si>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</si>
  <si>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</si>
  <si>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</si>
  <si>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</si>
  <si>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</si>
  <si>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</si>
  <si>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</si>
  <si>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</si>
  <si>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</si>
  <si>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</si>
  <si>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</si>
  <si>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</si>
  <si>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</si>
  <si>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</si>
  <si>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</si>
  <si>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</si>
  <si>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</si>
  <si>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</si>
  <si>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</si>
  <si>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</si>
  <si>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</si>
  <si>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</si>
  <si>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</si>
  <si>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</si>
  <si>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</si>
  <si>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</si>
  <si>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</si>
  <si>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</si>
  <si>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</si>
  <si>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</si>
  <si>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</si>
  <si>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</si>
  <si>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</si>
  <si>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</si>
  <si>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</si>
  <si>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</si>
  <si>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</si>
  <si>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</si>
  <si>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</si>
  <si>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</si>
  <si>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</si>
  <si>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</si>
  <si>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</si>
  <si>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</si>
  <si>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</si>
  <si>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</si>
  <si>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</si>
  <si>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</si>
  <si>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</si>
  <si>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</si>
  <si>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</si>
  <si>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</si>
  <si>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</si>
  <si>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</si>
  <si>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</si>
  <si>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</si>
  <si>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</si>
  <si>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</si>
  <si>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</si>
  <si>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</si>
  <si>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</si>
  <si>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</si>
  <si>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</si>
  <si>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</si>
  <si>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</si>
  <si>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</si>
  <si>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</si>
  <si>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</si>
  <si>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</si>
  <si>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</si>
  <si>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</si>
  <si>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</si>
  <si>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</si>
  <si>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</si>
  <si>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</si>
  <si>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</si>
  <si>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</si>
  <si>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</si>
  <si>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</si>
  <si>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</si>
  <si>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</si>
  <si>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</si>
  <si>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</si>
  <si>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</si>
  <si>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</si>
  <si>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</si>
  <si>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</si>
  <si>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</si>
  <si>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</si>
  <si>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</si>
  <si>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</si>
  <si>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</si>
  <si>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</si>
  <si>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</si>
  <si>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</si>
  <si>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</si>
  <si>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</si>
  <si>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</si>
  <si>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</si>
  <si>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</si>
  <si>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</si>
  <si>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</si>
  <si>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</si>
  <si>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</si>
  <si>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</si>
  <si>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</si>
  <si>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</si>
  <si>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</si>
  <si>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</si>
  <si>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</si>
  <si>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</si>
  <si>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</si>
  <si>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</si>
  <si>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</si>
  <si>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</si>
  <si>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</si>
  <si>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</si>
  <si>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</si>
  <si>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</si>
  <si>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</si>
  <si>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</si>
  <si>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</si>
  <si>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</si>
  <si>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</si>
  <si>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</si>
  <si>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</si>
  <si>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</si>
  <si>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</si>
  <si>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</si>
  <si>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</si>
  <si>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</si>
  <si>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</si>
  <si>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</si>
  <si>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</si>
  <si>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</si>
  <si>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</si>
  <si>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</si>
  <si>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</si>
  <si>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</si>
  <si>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</si>
  <si>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</si>
  <si>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</si>
  <si>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</si>
  <si>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</si>
  <si>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</si>
  <si>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</si>
  <si>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</si>
  <si>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</si>
  <si>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</si>
  <si>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</si>
  <si>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</si>
  <si>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</si>
  <si>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</si>
  <si>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</si>
  <si>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</si>
  <si>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</si>
  <si>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</si>
  <si>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</si>
  <si>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</si>
  <si>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</si>
  <si>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</si>
  <si>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</si>
  <si>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</si>
  <si>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</si>
  <si>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</si>
  <si>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</si>
  <si>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</si>
  <si>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</si>
  <si>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</si>
  <si>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</si>
  <si>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</si>
  <si>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</si>
  <si>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</si>
  <si>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</si>
  <si>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</si>
  <si>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</si>
  <si>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</si>
  <si>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</si>
  <si>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</si>
  <si>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</si>
  <si>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</si>
  <si>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</si>
  <si>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</si>
  <si>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</si>
  <si>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</si>
  <si>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</si>
  <si>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</si>
  <si>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</si>
  <si>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</si>
  <si>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</si>
  <si>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</si>
  <si>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</si>
  <si>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</si>
  <si>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</si>
  <si>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</si>
  <si>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</si>
  <si>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</si>
  <si>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</si>
  <si>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</si>
  <si>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</si>
  <si>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</si>
  <si>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</si>
  <si>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</si>
  <si>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</si>
  <si>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</si>
  <si>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</si>
  <si>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</si>
  <si>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</si>
  <si>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</si>
  <si>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</si>
  <si>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</si>
  <si>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</si>
  <si>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</si>
  <si>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</si>
  <si>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</si>
  <si>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</si>
  <si>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</si>
  <si>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</si>
  <si>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</si>
  <si>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</si>
  <si>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</si>
  <si>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</si>
  <si>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</si>
  <si>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</si>
  <si>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</si>
  <si>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</si>
  <si>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</si>
  <si>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</si>
  <si>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</si>
  <si>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</si>
  <si>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</si>
  <si>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</si>
  <si>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</si>
  <si>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</si>
  <si>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</si>
  <si>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</si>
  <si>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</si>
  <si>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</si>
  <si>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</si>
  <si>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</si>
  <si>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</si>
  <si>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</si>
  <si>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</si>
  <si>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</si>
  <si>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</si>
  <si>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</si>
  <si>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</si>
  <si>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</si>
  <si>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</si>
  <si>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</si>
  <si>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</si>
  <si>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</si>
  <si>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</si>
  <si>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</si>
  <si>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</si>
  <si>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</si>
  <si>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</si>
  <si>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</si>
  <si>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</si>
  <si>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</si>
  <si>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</si>
  <si>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</si>
  <si>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</si>
  <si>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</si>
  <si>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</si>
  <si>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</si>
  <si>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</si>
  <si>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</si>
  <si>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</si>
  <si>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</si>
  <si>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</si>
  <si>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</si>
  <si>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</si>
  <si>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</si>
  <si>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</si>
  <si>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</si>
  <si>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</si>
  <si>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</si>
  <si>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</si>
  <si>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</si>
  <si>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</si>
  <si>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</si>
  <si>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</si>
  <si>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</si>
  <si>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</si>
  <si>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</si>
  <si>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</si>
  <si>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</si>
  <si>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</si>
  <si>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</si>
  <si>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</si>
  <si>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</si>
  <si>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</si>
  <si>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</si>
  <si>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</si>
  <si>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</si>
  <si>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</si>
  <si>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</si>
  <si>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</si>
  <si>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</si>
  <si>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</si>
  <si>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</si>
  <si>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</si>
  <si>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</si>
  <si>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</si>
  <si>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</si>
  <si>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</si>
  <si>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</si>
  <si>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</si>
  <si>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</si>
  <si>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</si>
  <si>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</si>
  <si>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</si>
  <si>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</si>
  <si>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</si>
  <si>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</si>
  <si>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</si>
  <si>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</si>
  <si>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</si>
  <si>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</si>
  <si>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</si>
  <si>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</si>
  <si>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</si>
  <si>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</si>
  <si>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</si>
  <si>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</si>
  <si>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</si>
  <si>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</si>
  <si>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</si>
  <si>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</si>
  <si>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</si>
  <si>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</si>
  <si>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</si>
  <si>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</si>
  <si>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</si>
  <si>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</si>
  <si>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</si>
  <si>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</si>
  <si>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</si>
  <si>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</si>
  <si>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</si>
  <si>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</si>
  <si>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</si>
  <si>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</si>
  <si>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</si>
  <si>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</si>
  <si>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</si>
  <si>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</si>
  <si>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</si>
  <si>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</si>
  <si>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</si>
  <si>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</si>
  <si>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</si>
  <si>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</si>
  <si>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</si>
  <si>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</si>
  <si>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</si>
  <si>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</si>
  <si>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</si>
  <si>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</si>
  <si>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</si>
  <si>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</si>
  <si>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</si>
  <si>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</si>
  <si>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</si>
  <si>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</si>
  <si>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</si>
  <si>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</si>
  <si>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</si>
  <si>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</si>
  <si>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</si>
  <si>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</si>
  <si>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</si>
  <si>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</si>
  <si>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</si>
  <si>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</si>
  <si>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</si>
  <si>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</si>
  <si>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</si>
  <si>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</si>
  <si>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</si>
  <si>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</si>
  <si>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</si>
  <si>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</si>
  <si>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</si>
  <si>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</si>
  <si>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</si>
  <si>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</si>
  <si>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</si>
  <si>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</si>
  <si>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</si>
  <si>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</si>
  <si>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</si>
  <si>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</si>
  <si>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</si>
  <si>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</si>
  <si>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</si>
  <si>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</si>
  <si>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</si>
  <si>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</si>
  <si>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</si>
  <si>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</si>
  <si>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</si>
  <si>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</si>
  <si>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</si>
  <si>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</si>
  <si>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</si>
  <si>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</si>
  <si>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</si>
  <si>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</si>
  <si>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</si>
  <si>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</si>
  <si>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</si>
  <si>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</si>
  <si>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</si>
  <si>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</si>
  <si>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</si>
  <si>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</si>
  <si>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</si>
  <si>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</si>
  <si>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</si>
  <si>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</si>
  <si>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</si>
  <si>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</si>
  <si>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</si>
  <si>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</si>
  <si>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</si>
  <si>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</si>
  <si>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</si>
  <si>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</si>
  <si>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</si>
  <si>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</si>
  <si>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</si>
  <si>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</si>
  <si>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</si>
  <si>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</si>
  <si>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</si>
  <si>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</si>
  <si>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</si>
  <si>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</si>
  <si>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</si>
  <si>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</si>
  <si>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</si>
  <si>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</si>
  <si>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</si>
  <si>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</si>
  <si>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</si>
  <si>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</si>
  <si>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</si>
  <si>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</si>
  <si>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</si>
  <si>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</si>
  <si>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</si>
  <si>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</si>
  <si>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</si>
  <si>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</si>
  <si>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</si>
  <si>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</si>
  <si>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</si>
  <si>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</si>
  <si>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</si>
  <si>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</si>
  <si>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</si>
  <si>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</si>
  <si>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</si>
  <si>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</si>
  <si>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</si>
  <si>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</si>
  <si>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</si>
  <si>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</si>
  <si>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</si>
  <si>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</si>
  <si>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</si>
  <si>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</si>
  <si>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</si>
  <si>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</si>
  <si>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</si>
  <si>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</si>
  <si>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</si>
  <si>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</si>
  <si>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</si>
  <si>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</si>
  <si>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</si>
  <si>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</si>
  <si>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</si>
  <si>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</si>
  <si>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</si>
  <si>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</si>
  <si>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</si>
  <si>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</si>
  <si>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</si>
  <si>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</si>
  <si>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</si>
  <si>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</si>
  <si>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</si>
  <si>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</si>
  <si>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</si>
  <si>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</si>
  <si>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</si>
  <si>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</si>
  <si>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</si>
  <si>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</si>
  <si>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</si>
  <si>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</si>
  <si>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</si>
  <si>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</si>
  <si>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</si>
  <si>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</si>
  <si>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</si>
  <si>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</si>
  <si>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</si>
  <si>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</si>
  <si>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</si>
  <si>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</si>
  <si>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</si>
  <si>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</si>
  <si>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</si>
  <si>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</si>
  <si>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</si>
  <si>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</si>
  <si>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</si>
  <si>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</si>
  <si>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</si>
  <si>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</si>
  <si>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</si>
  <si>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</si>
  <si>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</si>
  <si>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</si>
  <si>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</si>
  <si>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</si>
  <si>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</si>
  <si>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</si>
  <si>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</si>
  <si>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</si>
  <si>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</si>
  <si>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</si>
  <si>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</si>
  <si>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</si>
  <si>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</si>
  <si>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</si>
  <si>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</si>
  <si>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</si>
  <si>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</si>
  <si>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</si>
  <si>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</si>
  <si>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</si>
  <si>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</si>
  <si>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</si>
  <si>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</si>
  <si>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</si>
  <si>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</si>
  <si>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</si>
  <si>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</si>
  <si>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</si>
  <si>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</si>
  <si>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</si>
  <si>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</si>
  <si>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</si>
  <si>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</si>
  <si>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</si>
  <si>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</si>
  <si>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</si>
  <si>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</si>
  <si>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</si>
  <si>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</si>
  <si>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</si>
  <si>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</si>
  <si>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</si>
  <si>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</si>
  <si>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</si>
  <si>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</si>
  <si>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</si>
  <si>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</si>
  <si>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</si>
  <si>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</si>
  <si>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</si>
  <si>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</si>
  <si>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</si>
  <si>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</si>
  <si>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</si>
  <si>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</si>
  <si>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</si>
  <si>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</si>
  <si>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</si>
  <si>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</si>
  <si>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</si>
  <si>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</si>
  <si>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</si>
  <si>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</si>
  <si>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</si>
  <si>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</si>
  <si>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</si>
  <si>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</si>
  <si>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</si>
  <si>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</si>
  <si>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</si>
  <si>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</si>
  <si>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</si>
  <si>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</si>
  <si>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</si>
  <si>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</si>
  <si>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</si>
  <si>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</si>
  <si>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</si>
  <si>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</si>
  <si>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</si>
  <si>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</si>
  <si>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</si>
  <si>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</si>
  <si>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</si>
  <si>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</si>
  <si>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</si>
  <si>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</si>
  <si>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</si>
  <si>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</si>
  <si>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</si>
  <si>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</si>
  <si>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</si>
  <si>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</si>
  <si>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</si>
  <si>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</si>
  <si>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</si>
  <si>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</si>
  <si>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</si>
  <si>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</si>
  <si>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</si>
  <si>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</si>
  <si>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</si>
  <si>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</si>
  <si>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</si>
  <si>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</si>
  <si>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</si>
  <si>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</si>
  <si>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</si>
  <si>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</si>
  <si>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</si>
  <si>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</si>
  <si>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</si>
  <si>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</si>
  <si>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</si>
  <si>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</si>
  <si>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</si>
  <si>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</si>
  <si>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</si>
  <si>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</si>
  <si>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</si>
  <si>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</si>
  <si>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</si>
  <si>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</si>
  <si>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</si>
  <si>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</si>
  <si>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</si>
  <si>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</si>
  <si>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</si>
  <si>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</si>
  <si>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</si>
  <si>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</si>
  <si>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</si>
  <si>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</si>
  <si>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</si>
  <si>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</si>
  <si>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</si>
  <si>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</si>
  <si>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</si>
  <si>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</si>
  <si>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</si>
  <si>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</si>
  <si>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</si>
  <si>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</si>
  <si>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</si>
  <si>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</si>
  <si>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</si>
  <si>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</si>
  <si>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</si>
  <si>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</si>
  <si>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</si>
  <si>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</si>
  <si>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</si>
  <si>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</si>
  <si>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</si>
  <si>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</si>
  <si>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</si>
  <si>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</si>
  <si>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</si>
  <si>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</si>
  <si>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</si>
  <si>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</si>
  <si>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</si>
  <si>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</si>
  <si>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</si>
  <si>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</si>
  <si>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</si>
  <si>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</si>
  <si>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</si>
  <si>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</si>
  <si>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</si>
  <si>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</si>
  <si>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</si>
  <si>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</si>
  <si>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</si>
  <si>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</si>
  <si>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</si>
  <si>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</si>
  <si>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</si>
  <si>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</si>
  <si>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</si>
  <si>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</si>
  <si>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</si>
  <si>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</si>
  <si>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</si>
  <si>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</si>
  <si>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</si>
  <si>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</si>
  <si>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</si>
  <si>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</si>
  <si>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</si>
  <si>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</si>
  <si>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</si>
  <si>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</si>
  <si>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</si>
  <si>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</si>
  <si>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</si>
  <si>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</si>
  <si>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</si>
  <si>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</si>
  <si>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</si>
  <si>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</si>
  <si>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</si>
  <si>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</si>
  <si>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</si>
  <si>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</si>
  <si>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</si>
  <si>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</si>
  <si>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</si>
  <si>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</si>
  <si>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</si>
  <si>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</si>
  <si>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</si>
  <si>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</si>
  <si>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</si>
  <si>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</si>
  <si>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</si>
  <si>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</si>
  <si>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</si>
  <si>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</si>
  <si>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</si>
  <si>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</si>
  <si>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</si>
  <si>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</si>
  <si>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</si>
  <si>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</si>
  <si>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</si>
  <si>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</si>
  <si>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</si>
  <si>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</si>
  <si>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</si>
  <si>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</si>
  <si>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</si>
  <si>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</si>
  <si>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</si>
  <si>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</si>
  <si>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</si>
  <si>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</si>
  <si>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</si>
  <si>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</si>
  <si>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</si>
  <si>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</si>
  <si>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</si>
  <si>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</si>
  <si>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</si>
  <si>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</si>
  <si>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</si>
  <si>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</si>
  <si>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</si>
  <si>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</si>
  <si>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</si>
  <si>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</si>
  <si>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</si>
  <si>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</si>
  <si>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</si>
  <si>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</si>
  <si>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</si>
  <si>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</si>
  <si>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</si>
  <si>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</si>
  <si>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</si>
  <si>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</si>
  <si>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</si>
  <si>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</si>
  <si>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</si>
  <si>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</si>
  <si>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</si>
  <si>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</si>
  <si>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</si>
  <si>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</si>
  <si>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</si>
  <si>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</si>
  <si>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</si>
  <si>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</si>
  <si>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</si>
  <si>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</si>
  <si>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</si>
  <si>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</si>
  <si>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</si>
  <si>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</si>
  <si>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</si>
  <si>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</si>
  <si>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</si>
  <si>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</si>
  <si>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</si>
  <si>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</si>
  <si>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</si>
  <si>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</si>
  <si>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</si>
  <si>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</si>
  <si>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</si>
  <si>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</si>
  <si>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</si>
  <si>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</si>
  <si>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</si>
  <si>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</si>
  <si>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</si>
  <si>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</si>
  <si>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</si>
  <si>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</si>
  <si>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</si>
  <si>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</si>
  <si>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</si>
  <si>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</si>
  <si>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</si>
  <si>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</si>
  <si>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</si>
  <si>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</si>
  <si>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</si>
  <si>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</si>
  <si>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</si>
  <si>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</si>
  <si>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</si>
  <si>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</si>
  <si>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</si>
  <si>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</si>
  <si>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</si>
  <si>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</si>
  <si>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</si>
  <si>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</si>
  <si>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</si>
  <si>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</si>
  <si>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</si>
  <si>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</si>
  <si>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</si>
  <si>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</si>
  <si>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</si>
  <si>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</si>
  <si>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</si>
  <si>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</si>
  <si>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</si>
  <si>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</si>
  <si>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</si>
  <si>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</si>
  <si>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</si>
  <si>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</si>
  <si>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</si>
  <si>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</si>
  <si>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</si>
  <si>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</si>
  <si>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</si>
  <si>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</si>
  <si>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</si>
  <si>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</si>
  <si>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</si>
  <si>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</si>
  <si>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</si>
  <si>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</si>
  <si>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</si>
  <si>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</si>
  <si>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</si>
  <si>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</si>
  <si>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</si>
  <si>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</si>
  <si>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</si>
  <si>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</si>
  <si>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</si>
  <si>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</si>
  <si>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</si>
  <si>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</si>
  <si>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</si>
  <si>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</si>
  <si>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</si>
  <si>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</si>
  <si>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</si>
  <si>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</si>
  <si>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</si>
  <si>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</si>
  <si>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</si>
  <si>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</si>
  <si>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</si>
  <si>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</si>
  <si>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</si>
  <si>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</si>
  <si>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</si>
  <si>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</si>
  <si>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</si>
  <si>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</si>
  <si>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</si>
  <si>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</si>
  <si>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</si>
  <si>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</si>
  <si>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</si>
  <si>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</si>
  <si>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</si>
  <si>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</si>
  <si>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</si>
  <si>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</si>
  <si>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</si>
  <si>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</si>
  <si>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</si>
  <si>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</si>
  <si>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</si>
  <si>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</si>
  <si>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</si>
  <si>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</si>
  <si>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</si>
  <si>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</si>
  <si>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</si>
  <si>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</si>
  <si>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</si>
  <si>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</si>
  <si>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</si>
  <si>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</si>
  <si>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</si>
  <si>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</si>
  <si>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</si>
  <si>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</si>
  <si>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</si>
  <si>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</si>
  <si>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</si>
  <si>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</si>
  <si>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</si>
  <si>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</si>
  <si>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</si>
  <si>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</si>
  <si>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</si>
  <si>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</si>
  <si>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</si>
  <si>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</si>
  <si>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</si>
  <si>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</si>
  <si>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</si>
  <si>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</si>
  <si>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</si>
  <si>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</si>
  <si>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</si>
  <si>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</si>
  <si>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</si>
  <si>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</si>
  <si>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</si>
  <si>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</si>
  <si>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</si>
  <si>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</si>
  <si>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</si>
  <si>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</si>
  <si>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</si>
  <si>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</si>
  <si>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</si>
  <si>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</si>
  <si>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</si>
  <si>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</si>
  <si>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</si>
  <si>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</si>
  <si>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</si>
  <si>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</si>
  <si>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</si>
  <si>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</si>
  <si>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</si>
  <si>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</si>
  <si>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</si>
  <si>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</si>
  <si>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</si>
  <si>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</si>
  <si>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</si>
  <si>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</si>
  <si>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</si>
  <si>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</si>
  <si>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</si>
  <si>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</si>
  <si>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</si>
  <si>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</si>
  <si>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</si>
  <si>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</si>
  <si>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</si>
  <si>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</si>
  <si>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</si>
  <si>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</si>
  <si>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</si>
  <si>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</si>
  <si>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</si>
  <si>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</si>
  <si>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</si>
  <si>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</si>
  <si>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</si>
  <si>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</si>
  <si>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</si>
  <si>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</si>
  <si>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</si>
  <si>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</si>
  <si>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</si>
  <si>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</si>
  <si>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</si>
  <si>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</si>
  <si>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</si>
  <si>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</si>
  <si>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</si>
  <si>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</si>
  <si>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</si>
  <si>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</si>
  <si>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</si>
  <si>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</si>
  <si>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</si>
  <si>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</si>
  <si>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</si>
  <si>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</si>
  <si>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</si>
  <si>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</si>
  <si>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</si>
  <si>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</si>
  <si>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</si>
  <si>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</si>
  <si>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</si>
  <si>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</si>
  <si>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</si>
  <si>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</si>
  <si>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</si>
  <si>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</si>
  <si>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</si>
  <si>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</si>
  <si>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</si>
  <si>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</si>
  <si>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</si>
  <si>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</si>
  <si>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</si>
  <si>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</si>
  <si>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</si>
  <si>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</si>
  <si>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</si>
  <si>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</si>
  <si>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</si>
  <si>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</si>
  <si>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</si>
  <si>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</si>
  <si>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</si>
  <si>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</si>
  <si>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</si>
  <si>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</si>
  <si>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</si>
  <si>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</si>
  <si>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</si>
  <si>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</si>
  <si>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</si>
  <si>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</si>
  <si>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</si>
  <si>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</si>
  <si>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</si>
  <si>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</si>
  <si>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</si>
  <si>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</si>
  <si>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</si>
  <si>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</si>
  <si>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</si>
  <si>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</si>
  <si>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</si>
  <si>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</si>
  <si>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</si>
  <si>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</si>
  <si>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</si>
  <si>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</si>
  <si>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</si>
  <si>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</si>
  <si>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</si>
  <si>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</si>
  <si>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</si>
  <si>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</si>
  <si>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</si>
  <si>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</si>
  <si>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</si>
  <si>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</si>
  <si>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</si>
  <si>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</si>
  <si>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</si>
  <si>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</si>
  <si>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</si>
  <si>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</si>
  <si>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</si>
  <si>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</si>
  <si>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</si>
  <si>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</si>
  <si>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</si>
  <si>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</si>
  <si>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</si>
  <si>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</si>
  <si>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</si>
  <si>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</si>
  <si>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</si>
  <si>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</si>
  <si>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</si>
  <si>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</si>
  <si>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</si>
  <si>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</si>
  <si>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</si>
  <si>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</si>
  <si>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</si>
  <si>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</si>
  <si>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</si>
  <si>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</si>
  <si>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</si>
  <si>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</si>
  <si>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</si>
  <si>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</si>
  <si>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</si>
  <si>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</si>
  <si>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</si>
  <si>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</si>
  <si>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</si>
  <si>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</si>
  <si>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</si>
  <si>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</si>
  <si>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</si>
  <si>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</si>
  <si>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</si>
  <si>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</si>
  <si>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</si>
  <si>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</si>
  <si>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</si>
  <si>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</si>
  <si>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</si>
  <si>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</si>
  <si>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</si>
  <si>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</si>
  <si>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</si>
  <si>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</si>
  <si>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</si>
  <si>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</si>
  <si>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</si>
  <si>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</si>
  <si>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</si>
  <si>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</si>
  <si>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</si>
  <si>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</si>
  <si>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</si>
  <si>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</si>
  <si>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</si>
  <si>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</si>
  <si>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</si>
  <si>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</si>
  <si>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</si>
  <si>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</si>
  <si>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</si>
  <si>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</si>
  <si>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</si>
  <si>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</si>
  <si>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</si>
  <si>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</si>
  <si>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</si>
  <si>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</si>
  <si>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</si>
  <si>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</si>
  <si>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</si>
  <si>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</si>
  <si>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</si>
  <si>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</si>
  <si>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</si>
  <si>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</si>
  <si>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</si>
  <si>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</si>
  <si>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</si>
  <si>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</si>
  <si>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</si>
  <si>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</si>
  <si>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</si>
  <si>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</si>
  <si>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</si>
  <si>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</si>
  <si>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</si>
  <si>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</si>
  <si>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</si>
  <si>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</si>
  <si>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</si>
  <si>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</si>
  <si>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</si>
  <si>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</si>
  <si>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</si>
  <si>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</si>
  <si>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</si>
  <si>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</si>
  <si>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</si>
  <si>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</si>
  <si>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</si>
  <si>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</si>
  <si>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</si>
  <si>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</si>
  <si>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</si>
  <si>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</si>
  <si>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</si>
  <si>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</si>
  <si>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</si>
  <si>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</si>
  <si>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</si>
  <si>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</si>
  <si>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</si>
  <si>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</si>
  <si>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</si>
  <si>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</si>
  <si>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</si>
  <si>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</si>
  <si>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</si>
  <si>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</si>
  <si>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</si>
  <si>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</si>
  <si>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</si>
  <si>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</si>
  <si>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</si>
  <si>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</si>
  <si>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</si>
  <si>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</si>
  <si>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</si>
  <si>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</si>
  <si>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</si>
  <si>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</si>
  <si>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</si>
  <si>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</si>
  <si>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</si>
  <si>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</si>
  <si>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</si>
  <si>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</si>
  <si>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</si>
  <si>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</si>
  <si>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</si>
  <si>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</si>
  <si>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</si>
  <si>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</si>
  <si>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</si>
  <si>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</si>
  <si>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</si>
  <si>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</si>
  <si>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</si>
  <si>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</si>
  <si>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</si>
  <si>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</si>
  <si>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</si>
  <si>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</si>
  <si>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</si>
  <si>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</si>
  <si>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</si>
  <si>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</si>
  <si>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</si>
  <si>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</si>
  <si>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</si>
  <si>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</si>
  <si>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</si>
  <si>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</si>
  <si>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</si>
  <si>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</si>
  <si>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</si>
  <si>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</si>
  <si>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</si>
  <si>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</si>
  <si>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</si>
  <si>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</si>
  <si>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</si>
  <si>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</si>
  <si>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</si>
  <si>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</si>
  <si>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</si>
  <si>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</si>
  <si>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</si>
  <si>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</si>
  <si>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</si>
  <si>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</si>
  <si>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</si>
  <si>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</si>
  <si>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</si>
  <si>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</si>
  <si>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</si>
  <si>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</si>
  <si>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</si>
  <si>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</si>
  <si>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</si>
  <si>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</si>
  <si>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</si>
  <si>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</si>
  <si>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</si>
  <si>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</si>
  <si>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</si>
  <si>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</si>
  <si>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</si>
  <si>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</si>
  <si>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</si>
  <si>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</si>
  <si>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</si>
  <si>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</si>
  <si>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</si>
  <si>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</si>
  <si>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</si>
  <si>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</si>
  <si>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</si>
  <si>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</si>
  <si>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</si>
  <si>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</si>
  <si>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</si>
  <si>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</si>
  <si>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</si>
  <si>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</si>
  <si>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</si>
  <si>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</si>
  <si>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</si>
  <si>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</si>
  <si>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</si>
  <si>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</si>
  <si>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</si>
  <si>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</si>
  <si>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</si>
  <si>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</si>
  <si>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</si>
  <si>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</si>
  <si>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</si>
  <si>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</si>
  <si>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</si>
  <si>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</si>
  <si>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</si>
  <si>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</si>
  <si>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</si>
  <si>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</si>
  <si>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</si>
  <si>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</si>
  <si>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</si>
  <si>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</si>
  <si>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</si>
  <si>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</si>
  <si>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</si>
  <si>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</si>
  <si>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</si>
  <si>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</si>
  <si>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</si>
  <si>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</si>
  <si>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</si>
  <si>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</si>
  <si>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</si>
  <si>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</si>
  <si>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</si>
  <si>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</si>
  <si>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</si>
  <si>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</si>
  <si>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</si>
  <si>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</si>
  <si>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</si>
  <si>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</si>
  <si>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</si>
  <si>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</si>
  <si>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</si>
  <si>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</si>
  <si>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</si>
  <si>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</si>
  <si>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</si>
  <si>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</si>
  <si>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</si>
  <si>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</si>
  <si>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</si>
  <si>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</si>
  <si>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</si>
  <si>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</si>
  <si>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</si>
  <si>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</si>
  <si>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</si>
  <si>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</si>
  <si>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</si>
  <si>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</si>
  <si>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</si>
  <si>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</si>
  <si>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</si>
  <si>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</si>
  <si>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</si>
  <si>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</si>
  <si>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</si>
  <si>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</si>
  <si>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</si>
  <si>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</si>
  <si>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</si>
  <si>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</si>
  <si>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</si>
  <si>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</si>
  <si>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</si>
  <si>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</si>
  <si>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</si>
  <si>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</si>
  <si>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</si>
  <si>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</si>
  <si>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</si>
  <si>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</si>
  <si>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</si>
  <si>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</si>
  <si>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</si>
  <si>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</si>
  <si>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</si>
  <si>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</si>
  <si>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</si>
  <si>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</si>
  <si>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</si>
  <si>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</si>
  <si>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</si>
  <si>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</si>
  <si>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</si>
  <si>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</si>
  <si>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</si>
  <si>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</si>
  <si>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</si>
  <si>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</si>
  <si>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</si>
  <si>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</si>
  <si>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</si>
  <si>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</si>
  <si>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</si>
  <si>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</si>
  <si>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</si>
  <si>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</si>
  <si>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</si>
  <si>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</si>
  <si>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</si>
  <si>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</si>
  <si>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</si>
  <si>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</si>
  <si>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</si>
  <si>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</si>
  <si>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</si>
  <si>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</si>
  <si>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</si>
  <si>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</si>
  <si>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</si>
  <si>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</si>
  <si>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</si>
  <si>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</si>
  <si>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</si>
  <si>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</si>
  <si>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</si>
  <si>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</si>
  <si>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</si>
  <si>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</si>
  <si>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</si>
  <si>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</si>
  <si>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</si>
  <si>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</si>
  <si>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</si>
  <si>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</si>
  <si>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</si>
  <si>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</si>
  <si>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</si>
  <si>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</si>
  <si>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</si>
  <si>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</si>
  <si>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</si>
  <si>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</si>
  <si>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</si>
  <si>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</si>
  <si>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</si>
  <si>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</si>
  <si>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</si>
  <si>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</si>
  <si>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</si>
  <si>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</si>
  <si>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</si>
  <si>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</si>
  <si>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</si>
  <si>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</si>
  <si>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</si>
  <si>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</si>
  <si>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</si>
  <si>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</si>
  <si>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</si>
  <si>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</si>
  <si>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</si>
  <si>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</si>
  <si>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</si>
  <si>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</si>
  <si>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</si>
  <si>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</si>
  <si>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</si>
  <si>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</si>
  <si>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</si>
  <si>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</si>
  <si>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</si>
  <si>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</si>
  <si>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</si>
  <si>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</si>
  <si>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</si>
  <si>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</si>
  <si>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</si>
  <si>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</si>
  <si>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</si>
  <si>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</si>
  <si>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</si>
  <si>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</si>
  <si>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</si>
  <si>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</si>
  <si>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</si>
  <si>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</si>
  <si>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</si>
  <si>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</si>
  <si>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</si>
  <si>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</si>
  <si>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</si>
  <si>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</si>
  <si>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</si>
  <si>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</si>
  <si>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</si>
  <si>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</si>
  <si>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</si>
  <si>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</si>
  <si>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</si>
  <si>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</si>
  <si>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</si>
  <si>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</si>
  <si>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</si>
  <si>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</si>
  <si>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</si>
  <si>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</si>
  <si>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</si>
  <si>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</si>
  <si>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</si>
  <si>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</si>
  <si>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</si>
  <si>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</si>
  <si>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</si>
  <si>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</si>
  <si>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</si>
  <si>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</si>
  <si>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</si>
  <si>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</si>
  <si>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</si>
  <si>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</si>
  <si>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</si>
  <si>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</si>
  <si>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</si>
  <si>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</si>
  <si>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</si>
  <si>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</si>
  <si>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</si>
  <si>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</si>
  <si>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</si>
  <si>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</si>
  <si>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</si>
  <si>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</si>
  <si>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</si>
  <si>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</si>
  <si>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</si>
  <si>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</si>
  <si>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</si>
  <si>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</si>
  <si>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</si>
  <si>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</si>
  <si>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</si>
  <si>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</si>
  <si>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</si>
  <si>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</si>
  <si>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</si>
  <si>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</si>
  <si>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</si>
  <si>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</si>
  <si>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</si>
  <si>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</si>
  <si>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</si>
  <si>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</si>
  <si>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</si>
  <si>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</si>
  <si>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</si>
  <si>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</si>
  <si>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</si>
  <si>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</si>
  <si>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</si>
  <si>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</si>
  <si>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</si>
  <si>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</si>
  <si>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</si>
  <si>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</si>
  <si>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</si>
  <si>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</si>
  <si>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</si>
  <si>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</si>
  <si>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</si>
  <si>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</si>
  <si>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</si>
  <si>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</si>
  <si>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</si>
  <si>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</si>
  <si>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</si>
  <si>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</si>
  <si>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</si>
  <si>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</si>
  <si>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</si>
  <si>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</si>
  <si>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</si>
  <si>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</si>
  <si>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</si>
  <si>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</si>
  <si>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</si>
  <si>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</si>
  <si>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</si>
  <si>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</si>
  <si>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</si>
  <si>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</si>
  <si>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</si>
  <si>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</si>
  <si>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</si>
  <si>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</si>
  <si>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</si>
  <si>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</si>
  <si>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</si>
  <si>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</si>
  <si>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</si>
  <si>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</si>
  <si>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</si>
  <si>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</si>
  <si>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</si>
  <si>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</si>
  <si>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</si>
  <si>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</si>
  <si>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</si>
  <si>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</si>
  <si>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</si>
  <si>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</si>
  <si>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</si>
  <si>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</si>
  <si>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</si>
  <si>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</si>
  <si>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</si>
  <si>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</si>
  <si>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</si>
  <si>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</si>
  <si>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</si>
  <si>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</si>
  <si>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</si>
  <si>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</si>
  <si>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</si>
  <si>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</si>
  <si>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</si>
  <si>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</si>
  <si>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</si>
  <si>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</si>
  <si>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</si>
  <si>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</si>
  <si>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</si>
  <si>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</si>
  <si>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</si>
  <si>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</si>
  <si>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</si>
  <si>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</si>
  <si>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</si>
  <si>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</si>
  <si>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</si>
  <si>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</si>
  <si>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</si>
  <si>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</si>
  <si>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</si>
  <si>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</si>
  <si>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</si>
  <si>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</si>
  <si>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</si>
  <si>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</si>
  <si>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</si>
  <si>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</si>
  <si>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</si>
  <si>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</si>
  <si>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</si>
  <si>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</si>
  <si>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</si>
  <si>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</si>
  <si>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</si>
  <si>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</si>
  <si>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</si>
  <si>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</si>
  <si>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</si>
  <si>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</si>
  <si>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</si>
  <si>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</si>
  <si>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</si>
  <si>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</si>
  <si>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</si>
  <si>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</si>
  <si>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</si>
  <si>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</si>
  <si>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</si>
  <si>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</si>
  <si>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</si>
  <si>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</si>
  <si>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</si>
  <si>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</si>
  <si>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</si>
  <si>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</si>
  <si>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</si>
  <si>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</si>
  <si>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</si>
  <si>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</si>
  <si>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</si>
  <si>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</si>
  <si>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</si>
  <si>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</si>
  <si>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</si>
  <si>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</si>
  <si>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</si>
  <si>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</si>
  <si>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</si>
  <si>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</si>
  <si>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</si>
  <si>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</si>
  <si>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</si>
  <si>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</si>
  <si>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</si>
  <si>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</si>
  <si>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</si>
  <si>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</si>
  <si>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</si>
  <si>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</si>
  <si>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</si>
  <si>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</si>
  <si>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</si>
  <si>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</si>
  <si>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</si>
  <si>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</si>
  <si>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</si>
  <si>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</si>
  <si>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</si>
  <si>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</si>
  <si>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</si>
  <si>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</si>
  <si>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</si>
  <si>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</si>
  <si>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</si>
  <si>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</si>
  <si>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</si>
  <si>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</si>
  <si>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</si>
  <si>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</si>
  <si>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</si>
  <si>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</si>
  <si>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</si>
  <si>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</si>
  <si>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</si>
  <si>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</si>
  <si>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</si>
  <si>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</si>
  <si>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</si>
  <si>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</si>
  <si>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</si>
  <si>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</si>
  <si>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</si>
  <si>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</si>
  <si>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</si>
  <si>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</si>
  <si>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</si>
  <si>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</si>
  <si>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</si>
  <si>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</si>
  <si>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</si>
  <si>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</si>
  <si>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</si>
  <si>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</si>
  <si>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</si>
  <si>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</si>
  <si>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</si>
  <si>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</si>
  <si>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</si>
  <si>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</si>
  <si>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</si>
  <si>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</si>
  <si>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</si>
  <si>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</si>
  <si>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</si>
  <si>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</si>
  <si>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</si>
  <si>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</si>
  <si>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</si>
  <si>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</si>
  <si>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</si>
  <si>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</si>
  <si>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</si>
  <si>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</si>
  <si>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</si>
  <si>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</si>
  <si>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</si>
  <si>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</si>
  <si>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</si>
  <si>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</si>
  <si>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</si>
  <si>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</si>
  <si>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</si>
  <si>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</si>
  <si>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</si>
  <si>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</si>
  <si>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</si>
  <si>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</si>
  <si>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</si>
  <si>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</si>
  <si>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</si>
  <si>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</si>
  <si>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</si>
  <si>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</si>
  <si>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</si>
  <si>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</si>
  <si>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</si>
  <si>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</si>
  <si>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</si>
  <si>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</si>
  <si>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</si>
  <si>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</si>
  <si>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</si>
  <si>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</si>
  <si>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</si>
  <si>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</si>
  <si>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</si>
  <si>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</si>
  <si>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</si>
  <si>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</si>
  <si>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</si>
  <si>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</si>
  <si>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</si>
  <si>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</si>
  <si>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</si>
  <si>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</si>
  <si>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</si>
  <si>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</si>
  <si>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</si>
  <si>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</si>
  <si>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</si>
  <si>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</si>
  <si>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</si>
  <si>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</si>
  <si>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</si>
  <si>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</si>
  <si>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</si>
  <si>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</si>
  <si>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</si>
  <si>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</si>
  <si>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</si>
  <si>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</si>
  <si>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</si>
  <si>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</si>
  <si>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</si>
  <si>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</si>
  <si>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</si>
  <si>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</si>
  <si>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</si>
  <si>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</si>
  <si>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</si>
  <si>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</si>
  <si>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</si>
  <si>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</si>
  <si>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</si>
  <si>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</si>
  <si>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</si>
  <si>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</si>
  <si>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</si>
  <si>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</si>
  <si>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</si>
  <si>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</si>
  <si>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</si>
  <si>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</si>
  <si>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</si>
  <si>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</si>
  <si>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</si>
  <si>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</si>
  <si>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</si>
  <si>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</si>
  <si>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</si>
  <si>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</si>
  <si>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</si>
  <si>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</si>
  <si>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</si>
  <si>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</si>
  <si>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</si>
  <si>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</si>
  <si>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</si>
  <si>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</si>
  <si>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</si>
  <si>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</si>
  <si>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</si>
  <si>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</si>
  <si>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</si>
  <si>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</si>
  <si>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</si>
  <si>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</si>
  <si>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</si>
  <si>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</si>
  <si>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</si>
  <si>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</si>
  <si>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</si>
  <si>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</si>
  <si>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</si>
  <si>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</si>
  <si>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</si>
  <si>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</si>
  <si>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</si>
  <si>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</si>
  <si>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</si>
  <si>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</si>
  <si>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</si>
  <si>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</si>
  <si>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</si>
  <si>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</si>
  <si>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</si>
  <si>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</si>
  <si>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</si>
  <si>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</si>
  <si>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</si>
  <si>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</si>
  <si>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</si>
  <si>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</si>
  <si>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</si>
  <si>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</si>
  <si>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</si>
  <si>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</si>
  <si>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</si>
  <si>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</si>
  <si>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</si>
  <si>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</si>
  <si>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</si>
  <si>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</si>
  <si>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</si>
  <si>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</si>
  <si>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</si>
  <si>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</si>
  <si>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</si>
  <si>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</si>
  <si>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</si>
  <si>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</si>
  <si>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</si>
  <si>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</si>
  <si>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</si>
  <si>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</si>
  <si>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</si>
  <si>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</si>
  <si>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</si>
  <si>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</si>
  <si>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</si>
  <si>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</si>
  <si>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</si>
  <si>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</si>
  <si>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</si>
  <si>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</si>
  <si>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</si>
  <si>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</si>
  <si>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</si>
  <si>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</si>
  <si>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</si>
  <si>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</si>
  <si>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</si>
  <si>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</si>
  <si>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</si>
  <si>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</si>
  <si>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</si>
  <si>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</si>
  <si>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</si>
  <si>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</si>
  <si>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</si>
  <si>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</si>
  <si>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</si>
  <si>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</si>
  <si>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</si>
  <si>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</si>
  <si>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</si>
  <si>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</si>
  <si>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</si>
  <si>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</si>
  <si>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</si>
  <si>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</si>
  <si>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</si>
  <si>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</si>
  <si>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</si>
  <si>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</si>
  <si>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</si>
  <si>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</si>
  <si>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</si>
  <si>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</si>
  <si>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</si>
  <si>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</si>
  <si>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</si>
  <si>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</si>
  <si>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</si>
  <si>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</si>
  <si>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</si>
  <si>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</si>
  <si>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</si>
  <si>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</si>
  <si>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</si>
  <si>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</si>
  <si>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</si>
  <si>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</si>
  <si>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</si>
  <si>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</si>
  <si>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</si>
  <si>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</si>
  <si>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</si>
  <si>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</si>
  <si>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</si>
  <si>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</si>
  <si>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</si>
  <si>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</si>
  <si>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</si>
  <si>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</si>
  <si>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</si>
  <si>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</si>
  <si>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</si>
  <si>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</si>
  <si>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</si>
  <si>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</si>
  <si>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</si>
  <si>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</si>
  <si>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</si>
  <si>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</si>
  <si>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</si>
  <si>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</si>
  <si>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</si>
  <si>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</si>
  <si>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</si>
  <si>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</si>
  <si>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</si>
  <si>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</si>
  <si>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</si>
  <si>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</si>
  <si>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</si>
  <si>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</si>
  <si>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</si>
  <si>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</si>
  <si>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</si>
  <si>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</si>
  <si>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</si>
  <si>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</si>
  <si>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</si>
  <si>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</si>
  <si>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</si>
  <si>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</si>
  <si>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</si>
  <si>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</si>
  <si>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</si>
  <si>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</si>
  <si>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</si>
  <si>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</si>
  <si>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</si>
  <si>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</si>
  <si>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</si>
  <si>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</si>
  <si>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</si>
  <si>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</si>
  <si>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</si>
  <si>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</si>
  <si>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</si>
  <si>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</si>
  <si>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</si>
  <si>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</si>
  <si>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</si>
  <si>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</si>
  <si>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</si>
  <si>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</si>
  <si>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</si>
  <si>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</si>
  <si>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</si>
  <si>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</si>
  <si>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</si>
  <si>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</si>
  <si>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</si>
  <si>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</si>
  <si>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</si>
  <si>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</si>
  <si>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</si>
  <si>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</si>
  <si>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</si>
  <si>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</si>
  <si>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</si>
  <si>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</si>
  <si>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</si>
  <si>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</si>
  <si>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</si>
  <si>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</si>
  <si>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</si>
  <si>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</si>
  <si>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</si>
  <si>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</si>
  <si>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</si>
  <si>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</si>
  <si>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</si>
  <si>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</si>
  <si>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</si>
  <si>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</si>
  <si>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</si>
  <si>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</si>
  <si>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</si>
  <si>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</si>
  <si>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</si>
  <si>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</si>
  <si>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</si>
  <si>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</si>
  <si>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</si>
  <si>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</si>
  <si>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</si>
  <si>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</si>
  <si>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</si>
  <si>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</si>
  <si>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</si>
  <si>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</si>
  <si>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</si>
  <si>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</si>
  <si>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</si>
  <si>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</si>
  <si>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</si>
  <si>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</si>
  <si>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</si>
  <si>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</si>
  <si>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</si>
  <si>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</si>
  <si>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</si>
  <si>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</si>
  <si>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</si>
  <si>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</si>
  <si>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</si>
  <si>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</si>
  <si>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</si>
  <si>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</si>
  <si>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</si>
  <si>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</si>
  <si>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</si>
  <si>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</si>
  <si>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</si>
  <si>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</si>
  <si>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</si>
  <si>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</si>
  <si>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</si>
  <si>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</si>
  <si>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</si>
  <si>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</si>
  <si>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</si>
  <si>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</si>
  <si>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</si>
  <si>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</si>
  <si>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</si>
  <si>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</si>
  <si>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</si>
  <si>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</si>
  <si>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</si>
  <si>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</si>
  <si>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</si>
  <si>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</si>
  <si>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</si>
  <si>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</si>
  <si>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</si>
  <si>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</si>
  <si>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</si>
  <si>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</si>
  <si>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</si>
  <si>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</si>
  <si>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</si>
  <si>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</si>
  <si>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</si>
  <si>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</si>
  <si>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</si>
  <si>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</si>
  <si>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</si>
  <si>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</si>
  <si>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</si>
  <si>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</si>
  <si>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</si>
  <si>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</si>
  <si>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</si>
  <si>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</si>
  <si>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</si>
  <si>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</si>
  <si>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</si>
  <si>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</si>
  <si>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</si>
  <si>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</si>
  <si>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</si>
  <si>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</si>
  <si>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</si>
  <si>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</si>
  <si>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</si>
  <si>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</si>
  <si>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</si>
  <si>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</si>
  <si>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</si>
  <si>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</si>
  <si>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</si>
  <si>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</si>
  <si>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</si>
  <si>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</si>
  <si>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</si>
  <si>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</si>
  <si>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</si>
  <si>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</si>
  <si>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</si>
  <si>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</si>
  <si>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</si>
  <si>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</si>
  <si>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</si>
  <si>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</si>
  <si>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</si>
  <si>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</si>
  <si>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</si>
  <si>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</si>
  <si>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</si>
  <si>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</si>
  <si>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</si>
  <si>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</si>
  <si>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</si>
  <si>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</si>
  <si>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</si>
  <si>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</si>
  <si>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</si>
  <si>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</si>
  <si>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</si>
  <si>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</si>
  <si>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</si>
  <si>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</si>
  <si>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</si>
  <si>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</si>
  <si>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</si>
  <si>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</si>
  <si>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</si>
  <si>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</si>
  <si>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</si>
  <si>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</si>
  <si>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</si>
  <si>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</si>
  <si>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</si>
  <si>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</si>
  <si>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</si>
  <si>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</si>
  <si>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</si>
  <si>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</si>
  <si>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</si>
  <si>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</si>
  <si>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</si>
  <si>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</si>
  <si>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</si>
  <si>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</si>
  <si>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</si>
  <si>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</si>
  <si>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</si>
  <si>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</si>
  <si>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</si>
  <si>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</si>
  <si>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</si>
  <si>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</si>
  <si>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</si>
  <si>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</si>
  <si>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</si>
  <si>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</si>
  <si>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</si>
  <si>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</si>
  <si>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</si>
  <si>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</si>
  <si>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</si>
  <si>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</si>
  <si>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</si>
  <si>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</si>
  <si>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</si>
  <si>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</si>
  <si>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</si>
  <si>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</si>
  <si>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</si>
  <si>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</si>
  <si>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</si>
  <si>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</si>
  <si>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</si>
  <si>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</si>
  <si>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</si>
  <si>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</si>
  <si>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</si>
  <si>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</si>
  <si>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</si>
  <si>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</si>
  <si>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</si>
  <si>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</si>
  <si>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</si>
  <si>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</si>
  <si>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</si>
  <si>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</si>
  <si>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</si>
  <si>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</si>
  <si>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</si>
  <si>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</si>
  <si>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</si>
  <si>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</si>
  <si>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</si>
  <si>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</si>
  <si>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</si>
  <si>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</si>
  <si>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</si>
  <si>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</si>
  <si>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</si>
  <si>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</si>
  <si>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</si>
  <si>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</si>
  <si>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</si>
  <si>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</si>
  <si>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</si>
  <si>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</si>
  <si>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</si>
  <si>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</si>
  <si>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</si>
  <si>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</si>
  <si>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</si>
  <si>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</si>
  <si>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</si>
  <si>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</si>
  <si>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</si>
  <si>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</si>
  <si>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</si>
  <si>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</si>
  <si>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</si>
  <si>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</si>
  <si>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</si>
  <si>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</si>
  <si>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</si>
  <si>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</si>
  <si>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</si>
  <si>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</si>
  <si>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</si>
  <si>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</si>
  <si>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</si>
  <si>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</si>
  <si>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</si>
  <si>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</si>
  <si>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</si>
  <si>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</si>
  <si>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</si>
  <si>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</si>
  <si>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</si>
  <si>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</si>
  <si>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</si>
  <si>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</si>
  <si>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</si>
  <si>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</si>
  <si>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</si>
  <si>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</si>
  <si>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</si>
  <si>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</si>
  <si>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</si>
  <si>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</si>
  <si>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</si>
  <si>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</si>
  <si>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</si>
  <si>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</si>
  <si>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</si>
  <si>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</si>
  <si>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</si>
  <si>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</si>
  <si>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</si>
  <si>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</si>
  <si>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</si>
  <si>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</si>
  <si>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</si>
  <si>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</si>
  <si>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</si>
  <si>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</si>
  <si>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</si>
  <si>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</si>
  <si>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</si>
  <si>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</si>
  <si>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</si>
  <si>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</si>
  <si>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</si>
  <si>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</si>
  <si>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</si>
  <si>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</si>
  <si>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</si>
  <si>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</si>
  <si>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</si>
  <si>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</si>
  <si>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</si>
  <si>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</si>
  <si>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</si>
  <si>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</si>
  <si>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</si>
  <si>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</si>
  <si>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</si>
  <si>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</si>
  <si>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</si>
  <si>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</si>
  <si>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</si>
  <si>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</si>
  <si>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</si>
  <si>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</si>
  <si>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</si>
  <si>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</si>
  <si>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</si>
  <si>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</si>
  <si>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</si>
  <si>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</si>
  <si>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</si>
  <si>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</si>
  <si>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</si>
  <si>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</si>
  <si>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</si>
  <si>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</si>
  <si>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</si>
  <si>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</si>
  <si>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</si>
  <si>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</si>
  <si>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</si>
  <si>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</si>
  <si>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</si>
  <si>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</si>
  <si>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</si>
  <si>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</si>
  <si>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</si>
  <si>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</si>
  <si>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</si>
  <si>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</si>
  <si>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</si>
  <si>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</si>
  <si>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</si>
  <si>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</si>
  <si>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</si>
  <si>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</si>
  <si>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</si>
  <si>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</si>
  <si>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</si>
  <si>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</si>
  <si>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</si>
  <si>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</si>
  <si>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</si>
  <si>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</si>
  <si>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</si>
  <si>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</si>
  <si>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</si>
  <si>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</si>
  <si>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</si>
  <si>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</si>
  <si>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</si>
  <si>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</si>
  <si>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</si>
  <si>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</si>
  <si>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</si>
  <si>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</si>
  <si>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</si>
  <si>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</si>
  <si>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</si>
  <si>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</si>
  <si>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</si>
  <si>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</si>
  <si>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</si>
  <si>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</si>
  <si>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</si>
  <si>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</si>
  <si>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</si>
  <si>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</si>
  <si>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</si>
  <si>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</si>
  <si>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</si>
  <si>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</si>
  <si>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</si>
  <si>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</si>
  <si>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</si>
  <si>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</si>
  <si>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</si>
  <si>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</si>
  <si>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</si>
  <si>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</si>
  <si>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</si>
  <si>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</si>
  <si>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</si>
  <si>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</si>
  <si>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</si>
  <si>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</si>
  <si>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</si>
  <si>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</si>
  <si>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</si>
  <si>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</si>
  <si>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</si>
  <si>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</si>
  <si>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</si>
  <si>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</si>
  <si>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</si>
  <si>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</si>
  <si>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</si>
  <si>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</si>
  <si>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</si>
  <si>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</si>
  <si>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</si>
  <si>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</si>
  <si>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</si>
  <si>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</si>
  <si>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</si>
  <si>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</si>
  <si>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</si>
  <si>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</si>
  <si>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</si>
  <si>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</si>
  <si>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</si>
  <si>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</si>
  <si>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</si>
  <si>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</si>
  <si>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</si>
  <si>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</si>
  <si>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</si>
  <si>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</si>
  <si>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</si>
  <si>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</si>
  <si>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</si>
  <si>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</si>
  <si>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</si>
  <si>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</si>
  <si>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</si>
  <si>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</si>
  <si>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</si>
  <si>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</si>
  <si>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</si>
  <si>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</si>
  <si>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</si>
  <si>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</si>
  <si>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</si>
  <si>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</si>
  <si>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</si>
  <si>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</si>
  <si>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</si>
  <si>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</si>
  <si>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</si>
  <si>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</si>
  <si>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</si>
  <si>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</si>
  <si>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</si>
  <si>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</si>
  <si>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</si>
  <si>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</si>
  <si>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</si>
  <si>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</si>
  <si>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</si>
  <si>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</si>
  <si>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</si>
  <si>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</si>
  <si>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</si>
  <si>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</si>
  <si>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</si>
  <si>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</si>
  <si>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</si>
  <si>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</si>
  <si>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</si>
  <si>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</si>
  <si>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</si>
  <si>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</si>
  <si>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</si>
  <si>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</si>
  <si>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</si>
  <si>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</si>
  <si>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</si>
  <si>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</si>
  <si>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</si>
  <si>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</si>
  <si>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</si>
  <si>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</si>
  <si>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</si>
  <si>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</si>
  <si>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</si>
  <si>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</si>
  <si>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</si>
  <si>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</si>
  <si>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</si>
  <si>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</si>
  <si>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</si>
  <si>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</si>
  <si>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</si>
  <si>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</si>
  <si>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</si>
  <si>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</si>
  <si>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</si>
  <si>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</si>
  <si>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</si>
  <si>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</si>
  <si>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</si>
  <si>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</si>
  <si>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</si>
  <si>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</si>
  <si>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</si>
  <si>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</si>
  <si>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</si>
  <si>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</si>
  <si>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</si>
  <si>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</si>
  <si>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</si>
  <si>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</si>
  <si>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</si>
  <si>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</si>
  <si>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</si>
  <si>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</si>
  <si>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</si>
  <si>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</si>
  <si>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</si>
  <si>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</si>
  <si>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</si>
  <si>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</si>
  <si>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</si>
  <si>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</si>
  <si>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</si>
  <si>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</si>
  <si>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</si>
  <si>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</si>
  <si>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</si>
  <si>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</si>
  <si>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</si>
  <si>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</si>
  <si>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</si>
  <si>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</si>
  <si>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</si>
  <si>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</si>
  <si>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</si>
  <si>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</si>
  <si>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</si>
  <si>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</si>
  <si>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</si>
  <si>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</si>
  <si>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</si>
  <si>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</si>
  <si>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</si>
  <si>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</si>
  <si>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</si>
  <si>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</si>
  <si>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</si>
  <si>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</si>
  <si>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</si>
  <si>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</si>
  <si>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</si>
  <si>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</si>
  <si>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</si>
  <si>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</si>
  <si>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</si>
  <si>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</si>
  <si>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</si>
  <si>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</si>
  <si>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</si>
  <si>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</si>
  <si>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</si>
  <si>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</si>
  <si>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</si>
  <si>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</si>
  <si>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</si>
  <si>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</si>
  <si>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</si>
  <si>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</si>
  <si>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</si>
  <si>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</si>
  <si>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</si>
  <si>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</si>
  <si>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</si>
  <si>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</si>
  <si>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</si>
  <si>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</si>
  <si>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</si>
  <si>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</si>
  <si>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</si>
  <si>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</si>
  <si>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</si>
  <si>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</si>
  <si>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</si>
  <si>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</si>
  <si>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</si>
  <si>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</si>
  <si>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</si>
  <si>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</si>
  <si>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</si>
  <si>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</si>
  <si>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</si>
  <si>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</si>
  <si>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</si>
  <si>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</si>
  <si>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</si>
  <si>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</si>
  <si>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</si>
  <si>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</si>
  <si>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</si>
  <si>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</si>
  <si>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</si>
  <si>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</si>
  <si>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</si>
  <si>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</si>
  <si>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</si>
  <si>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</si>
  <si>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</si>
  <si>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</si>
  <si>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</si>
  <si>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</si>
  <si>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</si>
  <si>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</si>
  <si>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</si>
  <si>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</si>
  <si>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</si>
  <si>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</si>
  <si>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</si>
  <si>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</si>
  <si>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</si>
  <si>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</si>
  <si>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</si>
  <si>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</si>
  <si>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</si>
  <si>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</si>
  <si>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</si>
  <si>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</si>
  <si>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</si>
  <si>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</si>
  <si>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</si>
  <si>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</si>
  <si>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</si>
  <si>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</si>
  <si>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</si>
  <si>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</si>
  <si>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</si>
  <si>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</si>
  <si>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</si>
  <si>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</si>
  <si>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</si>
  <si>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</si>
  <si>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</si>
  <si>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</si>
  <si>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</si>
  <si>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</si>
  <si>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</si>
  <si>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</si>
  <si>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</si>
  <si>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</si>
  <si>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</si>
  <si>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</si>
  <si>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</si>
  <si>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</si>
  <si>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</si>
  <si>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</si>
  <si>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</si>
  <si>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</si>
  <si>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</si>
  <si>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</si>
  <si>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</si>
  <si>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</si>
  <si>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</si>
  <si>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</si>
  <si>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</si>
  <si>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</si>
  <si>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</si>
  <si>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</si>
  <si>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</si>
  <si>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</si>
  <si>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</si>
  <si>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</si>
  <si>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</si>
  <si>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</si>
  <si>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</si>
  <si>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</si>
  <si>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</si>
  <si>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</si>
  <si>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</si>
  <si>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</si>
  <si>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</si>
  <si>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</si>
  <si>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</si>
  <si>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</si>
  <si>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</si>
  <si>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</si>
  <si>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</si>
  <si>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</si>
  <si>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</si>
  <si>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</si>
  <si>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</si>
  <si>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</si>
  <si>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</si>
  <si>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</si>
  <si>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</si>
  <si>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</si>
  <si>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</si>
  <si>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</si>
  <si>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</si>
  <si>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</si>
  <si>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</si>
  <si>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</si>
  <si>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</si>
  <si>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</si>
  <si>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</si>
  <si>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</si>
  <si>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</si>
  <si>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</si>
  <si>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</si>
  <si>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</si>
  <si>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</si>
  <si>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</si>
  <si>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</si>
  <si>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</si>
  <si>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</si>
  <si>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</si>
  <si>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</si>
  <si>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</si>
  <si>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</si>
  <si>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</si>
  <si>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</si>
  <si>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</si>
  <si>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</si>
  <si>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</si>
  <si>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</si>
  <si>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</si>
  <si>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</si>
  <si>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</si>
  <si>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</si>
  <si>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</si>
  <si>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</si>
  <si>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</si>
  <si>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</si>
  <si>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</si>
  <si>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</si>
  <si>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</si>
  <si>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</si>
  <si>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</si>
  <si>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</si>
  <si>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</si>
  <si>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</si>
  <si>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</si>
  <si>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</si>
  <si>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</si>
  <si>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</si>
  <si>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</si>
  <si>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</si>
  <si>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</si>
  <si>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</si>
  <si>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</si>
  <si>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</si>
  <si>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</si>
  <si>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</si>
  <si>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</si>
  <si>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</si>
  <si>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</si>
  <si>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</si>
  <si>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</si>
  <si>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</si>
  <si>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</si>
  <si>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</si>
  <si>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</si>
  <si>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</si>
  <si>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</si>
  <si>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</si>
  <si>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</si>
  <si>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</si>
  <si>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</si>
  <si>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</si>
  <si>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</si>
  <si>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</si>
  <si>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</si>
  <si>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</si>
  <si>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</si>
  <si>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</si>
  <si>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</si>
  <si>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</si>
  <si>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</si>
  <si>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</si>
  <si>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</si>
  <si>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</si>
  <si>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</si>
  <si>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</si>
  <si>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</si>
  <si>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</si>
  <si>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</si>
  <si>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</si>
  <si>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</si>
  <si>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</si>
  <si>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</si>
  <si>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</si>
  <si>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</si>
  <si>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</si>
  <si>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</si>
  <si>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</si>
  <si>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</si>
  <si>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</si>
  <si>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</si>
  <si>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</si>
  <si>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</si>
  <si>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</si>
  <si>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</si>
  <si>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</si>
  <si>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</si>
  <si>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</si>
  <si>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</si>
  <si>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</si>
  <si>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</si>
  <si>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</si>
  <si>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</si>
  <si>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</si>
  <si>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</si>
  <si>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</si>
  <si>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</si>
  <si>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</si>
  <si>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</si>
  <si>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</si>
  <si>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</si>
  <si>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</si>
  <si>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</si>
  <si>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</si>
  <si>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</si>
  <si>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</si>
  <si>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</si>
  <si>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</si>
  <si>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</si>
  <si>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</si>
  <si>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</si>
  <si>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</si>
  <si>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</si>
  <si>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</si>
  <si>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</si>
  <si>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</si>
  <si>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</si>
  <si>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</si>
  <si>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</si>
  <si>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</si>
  <si>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</si>
  <si>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</si>
  <si>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</si>
  <si>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</si>
  <si>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</si>
  <si>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</si>
  <si>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</si>
  <si>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</si>
  <si>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</si>
  <si>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</si>
  <si>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</si>
  <si>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</si>
  <si>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</si>
  <si>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</si>
  <si>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</si>
  <si>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</si>
  <si>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</si>
  <si>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</si>
  <si>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</si>
  <si>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</si>
  <si>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</si>
  <si>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</si>
  <si>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</si>
  <si>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</si>
  <si>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</si>
  <si>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</si>
  <si>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</si>
  <si>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</si>
  <si>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</si>
  <si>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</si>
  <si>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</si>
  <si>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</si>
  <si>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</si>
  <si>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</si>
  <si>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</si>
  <si>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</si>
  <si>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</si>
  <si>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</si>
  <si>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</si>
  <si>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</si>
  <si>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</si>
  <si>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</si>
  <si>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</si>
  <si>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</si>
  <si>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</si>
  <si>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</si>
  <si>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</si>
  <si>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</si>
  <si>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</si>
  <si>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</si>
  <si>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</si>
  <si>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</si>
  <si>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</si>
  <si>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</si>
  <si>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</si>
  <si>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</si>
  <si>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</si>
  <si>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</si>
  <si>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</si>
  <si>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</si>
  <si>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</si>
  <si>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</si>
  <si>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</si>
  <si>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</si>
  <si>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</si>
  <si>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</si>
  <si>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</si>
  <si>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</si>
  <si>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</si>
  <si>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</si>
  <si>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</si>
  <si>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</si>
  <si>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</si>
  <si>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</si>
  <si>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</si>
  <si>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</si>
  <si>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</si>
  <si>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</si>
  <si>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</si>
  <si>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</si>
  <si>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</si>
  <si>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</si>
  <si>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</si>
  <si>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</si>
  <si>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</si>
  <si>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</si>
  <si>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</si>
  <si>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</si>
  <si>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</si>
  <si>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</si>
  <si>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</si>
  <si>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</si>
  <si>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</si>
  <si>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</si>
  <si>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</si>
  <si>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</si>
  <si>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</si>
  <si>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</si>
  <si>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</si>
  <si>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</si>
  <si>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</si>
  <si>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</si>
  <si>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</si>
  <si>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</si>
  <si>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</si>
  <si>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</si>
  <si>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</si>
  <si>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</si>
  <si>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</si>
  <si>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</si>
  <si>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</si>
  <si>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</si>
  <si>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</si>
  <si>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</si>
  <si>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</si>
  <si>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</si>
  <si>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</si>
  <si>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</si>
  <si>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</si>
  <si>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</si>
  <si>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</si>
  <si>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</si>
  <si>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</si>
  <si>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</si>
  <si>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</si>
  <si>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</si>
  <si>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</si>
  <si>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</si>
  <si>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</si>
  <si>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</si>
  <si>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</si>
  <si>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</si>
  <si>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</si>
  <si>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</si>
  <si>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</si>
  <si>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</si>
  <si>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</si>
  <si>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</si>
  <si>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</si>
  <si>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</si>
  <si>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</si>
  <si>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</si>
  <si>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</si>
  <si>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</si>
  <si>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</si>
  <si>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</si>
  <si>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</si>
  <si>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</si>
  <si>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</si>
  <si>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</si>
  <si>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</si>
  <si>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</si>
  <si>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</si>
  <si>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</si>
  <si>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</si>
  <si>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</si>
  <si>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</si>
  <si>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</si>
  <si>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</si>
  <si>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</si>
  <si>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</si>
  <si>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</si>
  <si>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</si>
  <si>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</si>
  <si>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</si>
  <si>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</si>
  <si>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</si>
  <si>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</si>
  <si>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</si>
  <si>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</si>
  <si>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</si>
  <si>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</si>
  <si>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</si>
  <si>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</si>
  <si>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</si>
  <si>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</si>
  <si>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</si>
  <si>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</si>
  <si>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</si>
  <si>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</si>
  <si>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</si>
  <si>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</si>
  <si>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</si>
  <si>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</si>
  <si>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</si>
  <si>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</si>
  <si>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</si>
  <si>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</si>
  <si>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</si>
  <si>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</si>
  <si>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</si>
  <si>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</si>
  <si>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</si>
  <si>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</si>
  <si>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</si>
  <si>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</si>
  <si>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</si>
  <si>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</si>
  <si>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</si>
  <si>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</si>
  <si>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</si>
  <si>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</si>
  <si>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</si>
  <si>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</si>
  <si>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</si>
  <si>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</si>
  <si>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</si>
  <si>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</si>
  <si>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</si>
  <si>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</si>
  <si>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</si>
  <si>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</si>
  <si>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</si>
  <si>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</si>
  <si>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</si>
  <si>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</si>
  <si>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</si>
  <si>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</si>
  <si>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</si>
  <si>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</si>
  <si>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</si>
  <si>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</si>
  <si>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</si>
  <si>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</si>
  <si>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</si>
  <si>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</si>
  <si>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</si>
  <si>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</si>
  <si>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</si>
  <si>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</si>
  <si>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</si>
  <si>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</si>
  <si>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</si>
  <si>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</si>
  <si>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</si>
  <si>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</si>
  <si>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</si>
  <si>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</si>
  <si>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</si>
  <si>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</si>
  <si>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</si>
  <si>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</si>
  <si>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</si>
  <si>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</si>
  <si>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</si>
  <si>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</si>
  <si>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</si>
  <si>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</si>
  <si>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</si>
  <si>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</si>
  <si>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</si>
  <si>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</si>
  <si>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</si>
  <si>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</si>
  <si>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</si>
  <si>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</si>
  <si>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</si>
  <si>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</si>
  <si>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</si>
  <si>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</si>
  <si>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</si>
  <si>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</si>
  <si>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</si>
  <si>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</si>
  <si>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</si>
  <si>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</si>
  <si>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</si>
  <si>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</si>
  <si>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</si>
  <si>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</si>
  <si>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</si>
  <si>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</si>
  <si>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</si>
  <si>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</si>
  <si>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</si>
  <si>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</si>
  <si>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</si>
  <si>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</si>
  <si>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</si>
  <si>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</si>
  <si>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</si>
  <si>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</si>
  <si>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</si>
  <si>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</si>
  <si>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</si>
  <si>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</si>
  <si>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</si>
  <si>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</si>
  <si>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</si>
  <si>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</si>
  <si>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</si>
  <si>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</si>
  <si>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</si>
  <si>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</si>
  <si>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</si>
  <si>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</si>
  <si>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</si>
  <si>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</si>
  <si>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</si>
  <si>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</si>
  <si>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</si>
  <si>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</si>
  <si>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</si>
  <si>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</si>
  <si>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</si>
  <si>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</si>
  <si>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</si>
  <si>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</si>
  <si>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</si>
  <si>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</si>
  <si>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</si>
  <si>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</si>
  <si>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</si>
  <si>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</si>
  <si>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</si>
  <si>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</si>
  <si>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</si>
  <si>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</si>
  <si>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</si>
  <si>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</si>
  <si>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</si>
  <si>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</si>
  <si>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</si>
  <si>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</si>
  <si>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</si>
  <si>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</si>
  <si>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</si>
  <si>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</si>
  <si>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</si>
  <si>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</si>
  <si>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</si>
  <si>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</si>
  <si>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</si>
  <si>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</si>
  <si>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</si>
  <si>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</si>
  <si>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</si>
  <si>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</si>
  <si>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</si>
  <si>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</si>
  <si>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</si>
  <si>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</si>
  <si>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</si>
  <si>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</si>
  <si>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</si>
  <si>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</si>
  <si>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</si>
  <si>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</si>
  <si>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</si>
  <si>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</si>
  <si>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</si>
  <si>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</si>
  <si>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</si>
  <si>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</si>
  <si>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</si>
  <si>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</si>
  <si>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</si>
  <si>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</si>
  <si>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</si>
  <si>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</si>
  <si>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</si>
  <si>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</si>
  <si>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</si>
  <si>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</si>
  <si>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</si>
  <si>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</si>
  <si>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</si>
  <si>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</si>
  <si>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</si>
  <si>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</si>
  <si>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</si>
  <si>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</si>
  <si>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</si>
  <si>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</si>
  <si>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</si>
  <si>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</si>
  <si>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</si>
  <si>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</si>
  <si>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</si>
  <si>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</si>
  <si>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</si>
  <si>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</si>
  <si>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</si>
  <si>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</si>
  <si>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</si>
  <si>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</si>
  <si>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</si>
  <si>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</si>
  <si>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</si>
  <si>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</si>
  <si>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</si>
  <si>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</si>
  <si>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</si>
  <si>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</si>
  <si>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</si>
  <si>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</si>
  <si>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</si>
  <si>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</si>
  <si>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</si>
  <si>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</si>
  <si>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</si>
  <si>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</si>
  <si>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</si>
  <si>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</si>
  <si>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</si>
  <si>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</si>
  <si>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</si>
  <si>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</si>
  <si>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</si>
  <si>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</si>
  <si>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</si>
  <si>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</si>
  <si>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</si>
  <si>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</si>
  <si>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</si>
  <si>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</si>
  <si>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</si>
  <si>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</si>
  <si>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</si>
  <si>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</si>
  <si>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</si>
  <si>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</si>
  <si>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</si>
  <si>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</si>
  <si>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</si>
  <si>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</si>
  <si>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</si>
  <si>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</si>
  <si>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</si>
  <si>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</si>
  <si>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</si>
  <si>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</si>
  <si>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</si>
  <si>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</si>
  <si>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</si>
  <si>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</si>
  <si>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</si>
  <si>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</si>
  <si>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</si>
  <si>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</si>
  <si>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</si>
  <si>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</si>
  <si>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</si>
  <si>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</si>
  <si>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</si>
  <si>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</si>
  <si>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</si>
  <si>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</si>
  <si>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</si>
  <si>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</si>
  <si>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</si>
  <si>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</si>
  <si>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</si>
  <si>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</si>
  <si>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</si>
  <si>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</si>
  <si>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</si>
  <si>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</si>
  <si>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</si>
  <si>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</si>
  <si>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</si>
  <si>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</si>
  <si>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</si>
  <si>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</si>
  <si>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</si>
  <si>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</si>
  <si>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</si>
  <si>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</si>
  <si>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</si>
  <si>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</si>
  <si>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</si>
  <si>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</si>
  <si>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</si>
  <si>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</si>
  <si>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</si>
  <si>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</si>
  <si>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</si>
  <si>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</si>
  <si>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</si>
  <si>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</si>
  <si>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</si>
  <si>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</si>
  <si>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</si>
  <si>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</si>
  <si>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</si>
  <si>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</si>
  <si>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</si>
  <si>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</si>
  <si>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</si>
  <si>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</si>
  <si>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</si>
  <si>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</si>
  <si>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</si>
  <si>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</si>
  <si>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</si>
  <si>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</si>
  <si>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</si>
  <si>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</si>
  <si>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</si>
  <si>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</si>
  <si>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</si>
  <si>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</si>
  <si>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</si>
  <si>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</si>
  <si>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</si>
  <si>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</si>
  <si>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</si>
  <si>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</si>
  <si>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</si>
  <si>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</si>
  <si>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</si>
  <si>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</si>
  <si>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</si>
  <si>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</si>
  <si>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</si>
  <si>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</si>
  <si>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</si>
  <si>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</si>
  <si>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</si>
  <si>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</si>
  <si>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</si>
  <si>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</si>
  <si>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</si>
  <si>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</si>
  <si>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</si>
  <si>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</si>
  <si>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</si>
  <si>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</si>
  <si>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</si>
  <si>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</si>
  <si>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</si>
  <si>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</si>
  <si>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</si>
  <si>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</si>
  <si>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</si>
  <si>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</si>
  <si>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</si>
  <si>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</si>
  <si>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</si>
  <si>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</si>
  <si>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</si>
  <si>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</si>
  <si>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</si>
  <si>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</si>
  <si>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</si>
  <si>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</si>
  <si>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</si>
  <si>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</si>
  <si>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</si>
  <si>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</si>
  <si>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</si>
  <si>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</si>
  <si>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</si>
  <si>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</si>
  <si>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</si>
  <si>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</si>
  <si>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</si>
  <si>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</si>
  <si>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</si>
  <si>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</si>
  <si>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</si>
  <si>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</si>
  <si>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</si>
  <si>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</si>
  <si>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</si>
  <si>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</si>
  <si>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</si>
  <si>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</si>
  <si>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</si>
  <si>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</si>
  <si>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</si>
  <si>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</si>
  <si>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</si>
  <si>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</si>
  <si>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</si>
  <si>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</si>
  <si>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</si>
  <si>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</si>
  <si>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</si>
  <si>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</si>
  <si>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</si>
  <si>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</si>
  <si>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</si>
  <si>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</si>
  <si>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</si>
  <si>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</si>
  <si>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</si>
  <si>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</si>
  <si>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</si>
  <si>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</si>
  <si>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</si>
  <si>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</si>
  <si>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</si>
  <si>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</si>
  <si>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</si>
  <si>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</si>
  <si>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</si>
  <si>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</si>
  <si>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</si>
  <si>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</si>
  <si>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</si>
  <si>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</si>
  <si>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</si>
  <si>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</si>
  <si>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</si>
  <si>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</si>
  <si>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</si>
  <si>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</si>
  <si>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</si>
  <si>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</si>
  <si>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</si>
  <si>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</si>
  <si>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</si>
  <si>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</si>
  <si>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</si>
  <si>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</si>
  <si>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</si>
  <si>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</si>
  <si>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</si>
  <si>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</si>
  <si>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</si>
  <si>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</si>
  <si>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</si>
  <si>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</si>
  <si>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</si>
  <si>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</si>
  <si>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</si>
  <si>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</si>
  <si>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</si>
  <si>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</si>
  <si>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</si>
  <si>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</si>
  <si>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</si>
  <si>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</si>
  <si>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</si>
  <si>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</si>
  <si>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</si>
  <si>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</si>
  <si>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</si>
  <si>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</si>
  <si>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</si>
  <si>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</si>
  <si>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</si>
  <si>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</si>
  <si>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</si>
  <si>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</si>
  <si>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</si>
  <si>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</si>
  <si>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</si>
  <si>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</si>
  <si>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</si>
  <si>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</si>
  <si>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</si>
  <si>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</si>
  <si>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</si>
  <si>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</si>
  <si>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</si>
  <si>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</si>
  <si>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</si>
  <si>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</si>
  <si>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</si>
  <si>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</si>
  <si>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</si>
  <si>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</si>
  <si>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</si>
  <si>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</si>
  <si>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</si>
  <si>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</si>
  <si>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</si>
  <si>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</si>
  <si>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</si>
  <si>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</si>
  <si>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</si>
  <si>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</si>
  <si>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</si>
  <si>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</si>
  <si>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</si>
  <si>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</si>
  <si>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</si>
  <si>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</si>
  <si>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</si>
  <si>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</si>
  <si>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</si>
  <si>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</si>
  <si>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</si>
  <si>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</si>
  <si>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</si>
  <si>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</si>
  <si>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</si>
  <si>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</si>
  <si>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</si>
  <si>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</si>
  <si>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</si>
  <si>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</si>
  <si>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</si>
  <si>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</si>
  <si>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</si>
  <si>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</si>
  <si>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</si>
  <si>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</si>
  <si>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</si>
  <si>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</si>
  <si>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</si>
  <si>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</si>
  <si>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</si>
  <si>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</si>
  <si>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</si>
  <si>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</si>
  <si>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</si>
  <si>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</si>
  <si>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</si>
  <si>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</si>
  <si>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</si>
  <si>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</si>
  <si>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</si>
  <si>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</si>
  <si>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</si>
  <si>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</si>
  <si>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</si>
  <si>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</si>
  <si>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</si>
  <si>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</si>
  <si>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</si>
  <si>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</si>
  <si>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</si>
  <si>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</si>
  <si>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</si>
  <si>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</si>
  <si>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</si>
  <si>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</si>
  <si>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</si>
  <si>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</si>
  <si>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</si>
  <si>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</si>
  <si>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</si>
  <si>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</si>
  <si>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</si>
  <si>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</si>
  <si>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</si>
  <si>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</si>
  <si>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</si>
  <si>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</si>
  <si>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</si>
  <si>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</si>
  <si>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</si>
  <si>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</si>
  <si>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</si>
  <si>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</si>
  <si>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</si>
  <si>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</si>
  <si>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</si>
  <si>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</si>
  <si>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</si>
  <si>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</si>
  <si>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</si>
  <si>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</si>
  <si>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</si>
  <si>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</si>
  <si>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</si>
  <si>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</si>
  <si>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</si>
  <si>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</si>
  <si>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</si>
  <si>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</si>
  <si>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</si>
  <si>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</si>
  <si>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</si>
  <si>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</si>
  <si>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</si>
  <si>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</si>
  <si>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</si>
  <si>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</si>
  <si>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</si>
  <si>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</si>
  <si>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</si>
  <si>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</si>
  <si>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</si>
  <si>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</si>
  <si>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</si>
  <si>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</si>
  <si>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</si>
  <si>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</si>
  <si>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</si>
  <si>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</si>
  <si>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</si>
  <si>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</si>
  <si>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</si>
  <si>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</si>
  <si>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</si>
  <si>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</si>
  <si>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</si>
  <si>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</si>
  <si>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</si>
  <si>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</si>
  <si>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</si>
  <si>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</si>
  <si>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</si>
  <si>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</si>
  <si>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</si>
  <si>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</si>
  <si>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</si>
  <si>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</si>
  <si>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</si>
  <si>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</si>
  <si>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</si>
  <si>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</si>
  <si>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</si>
  <si>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</si>
  <si>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</si>
  <si>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</si>
  <si>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</si>
  <si>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</si>
  <si>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</si>
  <si>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</si>
  <si>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</si>
  <si>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</si>
  <si>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</si>
  <si>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</si>
  <si>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</si>
  <si>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</si>
  <si>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</si>
  <si>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</si>
  <si>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</si>
  <si>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</si>
  <si>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</si>
  <si>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</si>
  <si>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</si>
  <si>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</si>
  <si>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</si>
  <si>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</si>
  <si>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</si>
  <si>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</si>
  <si>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</si>
  <si>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</si>
  <si>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</si>
  <si>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</si>
  <si>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</si>
  <si>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</si>
  <si>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</si>
  <si>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</si>
  <si>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</si>
  <si>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</si>
  <si>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</si>
  <si>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</si>
  <si>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</si>
  <si>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</si>
  <si>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</si>
  <si>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</si>
  <si>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</si>
  <si>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</si>
  <si>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</si>
  <si>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</si>
  <si>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</si>
  <si>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</si>
  <si>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</si>
  <si>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</si>
  <si>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</si>
  <si>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</si>
  <si>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</si>
  <si>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</si>
  <si>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</si>
  <si>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</si>
  <si>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</si>
  <si>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</si>
  <si>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</si>
  <si>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</si>
  <si>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</si>
  <si>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</si>
  <si>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</si>
  <si>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</si>
  <si>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</si>
  <si>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</si>
  <si>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</si>
  <si>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</si>
  <si>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</si>
  <si>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</si>
  <si>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</si>
  <si>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</si>
  <si>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</si>
  <si>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</si>
  <si>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</si>
  <si>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</si>
  <si>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</si>
  <si>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</si>
  <si>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</si>
  <si>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</si>
  <si>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</si>
  <si>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</si>
  <si>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</si>
  <si>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</si>
  <si>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</si>
  <si>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</si>
  <si>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</si>
  <si>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</si>
  <si>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</si>
  <si>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</si>
  <si>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</si>
  <si>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</si>
  <si>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</si>
  <si>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</si>
  <si>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</si>
  <si>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</si>
  <si>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</si>
  <si>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</si>
  <si>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</si>
  <si>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</si>
  <si>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</si>
  <si>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</si>
  <si>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</si>
  <si>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</si>
  <si>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</si>
  <si>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</si>
  <si>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</si>
  <si>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</si>
  <si>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</si>
  <si>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</si>
  <si>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</si>
  <si>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</si>
  <si>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</si>
  <si>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</si>
  <si>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</si>
  <si>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</si>
  <si>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</si>
  <si>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</si>
  <si>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</si>
  <si>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</si>
  <si>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</si>
  <si>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</si>
  <si>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</si>
  <si>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</si>
  <si>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</si>
  <si>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</si>
  <si>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</si>
  <si>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</si>
  <si>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</si>
  <si>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</si>
  <si>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</si>
  <si>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</si>
  <si>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</si>
  <si>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</si>
  <si>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</si>
  <si>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</si>
  <si>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</si>
  <si>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</si>
  <si>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</si>
  <si>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</si>
  <si>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</si>
  <si>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</si>
  <si>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</si>
  <si>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</si>
  <si>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</si>
  <si>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</si>
  <si>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</si>
  <si>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</si>
  <si>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</si>
  <si>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</si>
  <si>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</si>
  <si>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</si>
  <si>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</si>
  <si>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</si>
  <si>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</si>
  <si>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</si>
  <si>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</si>
  <si>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</si>
  <si>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</si>
  <si>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</si>
  <si>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</si>
  <si>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</si>
  <si>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</si>
  <si>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</si>
  <si>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</si>
  <si>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</si>
  <si>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</si>
  <si>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</si>
  <si>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</si>
  <si>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</si>
  <si>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</si>
  <si>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</si>
  <si>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</si>
  <si>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</si>
  <si>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</si>
  <si>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</si>
  <si>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</si>
  <si>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</si>
  <si>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</si>
  <si>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</si>
  <si>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</si>
  <si>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</si>
  <si>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</si>
  <si>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</si>
  <si>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</si>
  <si>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</si>
  <si>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</si>
  <si>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</si>
  <si>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</si>
  <si>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</si>
  <si>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</si>
  <si>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</si>
  <si>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</si>
  <si>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</si>
  <si>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</si>
  <si>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</si>
  <si>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</si>
  <si>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</si>
  <si>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</si>
  <si>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</si>
  <si>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</si>
  <si>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</si>
  <si>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</si>
  <si>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</si>
  <si>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</si>
  <si>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</si>
  <si>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</si>
  <si>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</si>
  <si>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</si>
  <si>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</si>
  <si>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</si>
  <si>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</si>
  <si>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</si>
  <si>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</si>
  <si>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</si>
  <si>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</si>
  <si>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</si>
  <si>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</si>
  <si>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</si>
  <si>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</si>
  <si>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</si>
  <si>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</si>
  <si>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</si>
  <si>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</si>
  <si>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</si>
  <si>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</si>
  <si>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</si>
  <si>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</si>
  <si>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</si>
  <si>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</si>
  <si>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</si>
  <si>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</si>
  <si>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</si>
  <si>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</si>
  <si>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</si>
  <si>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</si>
  <si>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</si>
  <si>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</si>
  <si>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</si>
  <si>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</si>
  <si>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</si>
  <si>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</si>
  <si>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</si>
  <si>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</si>
  <si>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</si>
  <si>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</si>
  <si>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</si>
  <si>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</si>
  <si>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</si>
  <si>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</si>
  <si>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</si>
  <si>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</si>
  <si>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</si>
  <si>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</si>
  <si>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</si>
  <si>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</si>
  <si>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</si>
  <si>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</si>
  <si>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</si>
  <si>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</si>
  <si>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</si>
  <si>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</si>
  <si>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</si>
  <si>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</si>
  <si>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</si>
  <si>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</si>
  <si>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</si>
  <si>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</si>
  <si>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</si>
  <si>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</si>
  <si>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</si>
  <si>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</si>
  <si>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</si>
  <si>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</si>
  <si>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</si>
  <si>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</si>
  <si>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</si>
  <si>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</si>
  <si>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</si>
  <si>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</si>
  <si>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</si>
  <si>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</si>
  <si>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</si>
  <si>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</si>
  <si>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</si>
  <si>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</si>
  <si>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</si>
  <si>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</si>
  <si>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</si>
  <si>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</si>
  <si>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</si>
  <si>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</si>
  <si>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</si>
  <si>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</si>
  <si>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</si>
  <si>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</si>
  <si>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</si>
  <si>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</si>
  <si>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</si>
  <si>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</si>
  <si>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</si>
  <si>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</si>
  <si>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</si>
  <si>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</si>
  <si>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</si>
  <si>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</si>
  <si>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</si>
  <si>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</si>
  <si>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</si>
  <si>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</si>
  <si>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</si>
  <si>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</si>
  <si>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</si>
  <si>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</si>
  <si>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</si>
  <si>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</si>
  <si>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</si>
  <si>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</si>
  <si>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</si>
  <si>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</si>
  <si>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</si>
  <si>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</si>
  <si>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</si>
  <si>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</si>
  <si>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</si>
  <si>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</si>
  <si>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</si>
  <si>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</si>
  <si>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</si>
  <si>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</si>
  <si>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</si>
  <si>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</si>
  <si>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</si>
  <si>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</si>
  <si>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</si>
  <si>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</si>
  <si>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</si>
  <si>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</si>
  <si>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</si>
  <si>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</si>
  <si>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</si>
  <si>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</si>
  <si>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</si>
  <si>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</si>
  <si>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</si>
  <si>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</si>
  <si>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</si>
  <si>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</si>
  <si>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</si>
  <si>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</si>
  <si>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</si>
  <si>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</si>
  <si>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</si>
  <si>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</si>
  <si>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</si>
  <si>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</si>
  <si>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</si>
  <si>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</si>
  <si>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</si>
  <si>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</si>
  <si>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</si>
  <si>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</si>
  <si>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</si>
  <si>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</si>
  <si>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</si>
  <si>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</si>
  <si>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</si>
  <si>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</si>
  <si>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</si>
  <si>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</si>
  <si>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</si>
  <si>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</si>
  <si>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</si>
  <si>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</si>
  <si>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</si>
  <si>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</si>
  <si>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</si>
  <si>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</si>
  <si>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</si>
  <si>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</si>
  <si>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</si>
  <si>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</si>
  <si>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</si>
  <si>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</si>
  <si>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</si>
  <si>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</si>
  <si>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</si>
  <si>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</si>
  <si>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</si>
  <si>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</si>
  <si>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</si>
  <si>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</si>
  <si>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</si>
  <si>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</si>
  <si>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</si>
  <si>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</si>
  <si>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</si>
  <si>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</si>
  <si>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</si>
  <si>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</si>
  <si>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</si>
  <si>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</si>
  <si>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</si>
  <si>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</si>
  <si>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</si>
  <si>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</si>
  <si>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</si>
  <si>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</si>
  <si>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</si>
  <si>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</si>
  <si>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</si>
  <si>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</si>
  <si>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</si>
  <si>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</si>
  <si>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</si>
  <si>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</si>
  <si>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</si>
  <si>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</si>
  <si>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</si>
  <si>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</si>
  <si>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</si>
  <si>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</si>
  <si>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</si>
  <si>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</si>
  <si>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</si>
  <si>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</si>
  <si>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</si>
  <si>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</si>
  <si>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</si>
  <si>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</si>
  <si>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</si>
  <si>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</si>
  <si>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</si>
  <si>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</si>
  <si>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</si>
  <si>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</si>
  <si>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</si>
  <si>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</si>
  <si>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</si>
  <si>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</si>
  <si>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</si>
  <si>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</si>
  <si>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</si>
  <si>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</si>
  <si>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</si>
  <si>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</si>
  <si>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</si>
  <si>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</si>
  <si>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</si>
  <si>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</si>
  <si>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</si>
  <si>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</si>
  <si>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</si>
  <si>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</si>
  <si>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</si>
  <si>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</si>
  <si>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</si>
  <si>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</si>
  <si>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</si>
  <si>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</si>
  <si>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</si>
  <si>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</si>
  <si>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</si>
  <si>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</si>
  <si>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</si>
  <si>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</si>
  <si>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</si>
  <si>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</si>
  <si>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</si>
  <si>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</si>
  <si>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</si>
  <si>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</si>
  <si>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</si>
  <si>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</si>
  <si>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</si>
  <si>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</si>
  <si>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</si>
  <si>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</si>
  <si>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</si>
  <si>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</si>
  <si>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</si>
  <si>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</si>
  <si>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</si>
  <si>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</si>
  <si>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</si>
  <si>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</si>
  <si>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</si>
  <si>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</si>
  <si>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</si>
  <si>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</si>
  <si>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</si>
  <si>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</si>
  <si>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</si>
  <si>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</si>
  <si>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</si>
  <si>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</si>
  <si>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</si>
  <si>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</si>
  <si>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</si>
  <si>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</si>
  <si>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</si>
  <si>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</si>
  <si>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</si>
  <si>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</si>
  <si>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</si>
  <si>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</si>
  <si>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</si>
  <si>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</si>
  <si>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</si>
  <si>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</si>
  <si>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</si>
  <si>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</si>
  <si>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</si>
  <si>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</si>
  <si>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</si>
  <si>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</si>
  <si>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</si>
  <si>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</si>
  <si>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</si>
  <si>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</si>
  <si>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</si>
  <si>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</si>
  <si>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</si>
  <si>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</si>
  <si>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</si>
  <si>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</si>
  <si>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</si>
  <si>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</si>
  <si>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</si>
  <si>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</si>
  <si>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</si>
  <si>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</si>
  <si>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</si>
  <si>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</si>
  <si>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</si>
  <si>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</si>
  <si>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</si>
  <si>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</si>
  <si>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</si>
  <si>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</si>
  <si>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</si>
  <si>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</si>
  <si>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</si>
  <si>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</si>
  <si>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</si>
  <si>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</si>
  <si>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</si>
  <si>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</si>
  <si>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</si>
  <si>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</si>
  <si>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</si>
  <si>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</si>
  <si>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</si>
  <si>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</si>
  <si>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</si>
  <si>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</si>
  <si>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</si>
  <si>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</si>
  <si>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</si>
  <si>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</si>
  <si>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</si>
  <si>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</si>
  <si>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</si>
  <si>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</si>
  <si>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</si>
  <si>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</si>
  <si>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</si>
  <si>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</si>
  <si>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</si>
  <si>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</si>
  <si>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</si>
  <si>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</si>
  <si>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</si>
  <si>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</si>
  <si>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</si>
  <si>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</si>
  <si>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</si>
  <si>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</si>
  <si>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</si>
  <si>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</si>
  <si>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</si>
  <si>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</si>
  <si>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</si>
  <si>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</si>
  <si>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</si>
  <si>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</si>
  <si>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</si>
  <si>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</si>
  <si>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</si>
  <si>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</si>
  <si>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</si>
  <si>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</si>
  <si>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</si>
  <si>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</si>
  <si>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</si>
  <si>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</si>
  <si>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</si>
  <si>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</si>
  <si>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</si>
  <si>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</si>
  <si>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</si>
  <si>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</si>
  <si>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</si>
  <si>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</si>
  <si>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</si>
  <si>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</si>
  <si>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</si>
  <si>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</si>
  <si>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</si>
  <si>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</si>
  <si>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</si>
  <si>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</si>
  <si>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</si>
  <si>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</si>
  <si>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</si>
  <si>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</si>
  <si>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</si>
  <si>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</si>
  <si>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</si>
  <si>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</si>
  <si>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</si>
  <si>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</si>
  <si>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</si>
  <si>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</si>
  <si>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</si>
  <si>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</si>
  <si>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</si>
  <si>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</si>
  <si>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</si>
  <si>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</si>
  <si>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</si>
  <si>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</si>
  <si>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</si>
  <si>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</si>
  <si>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</si>
  <si>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</si>
  <si>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</si>
  <si>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</si>
  <si>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</si>
  <si>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</si>
  <si>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</si>
  <si>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</si>
  <si>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</si>
  <si>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</si>
  <si>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</si>
  <si>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</si>
  <si>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</si>
  <si>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</si>
  <si>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</si>
  <si>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</si>
  <si>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</si>
  <si>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</si>
  <si>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</si>
  <si>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</si>
  <si>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</si>
  <si>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</si>
  <si>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</si>
  <si>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</si>
  <si>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</si>
  <si>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</si>
  <si>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</si>
  <si>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</si>
  <si>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</si>
  <si>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</si>
  <si>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</si>
  <si>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</si>
  <si>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</si>
  <si>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</si>
  <si>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</si>
  <si>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</si>
  <si>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</si>
  <si>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</si>
  <si>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</si>
  <si>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</si>
  <si>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</si>
  <si>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</si>
  <si>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</si>
  <si>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</si>
  <si>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</si>
  <si>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</si>
  <si>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</si>
  <si>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</si>
  <si>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</si>
  <si>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</si>
  <si>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</si>
  <si>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</si>
  <si>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</si>
  <si>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</si>
  <si>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</si>
  <si>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</si>
  <si>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</si>
  <si>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</si>
  <si>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</si>
  <si>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</si>
  <si>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</si>
  <si>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</si>
  <si>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</si>
  <si>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</si>
  <si>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</si>
  <si>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</si>
  <si>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</si>
  <si>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</si>
  <si>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</si>
  <si>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</si>
  <si>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</si>
  <si>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</si>
  <si>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</si>
  <si>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</si>
  <si>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</si>
  <si>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</si>
  <si>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</si>
  <si>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</si>
  <si>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</si>
  <si>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</si>
  <si>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</si>
  <si>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</si>
  <si>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</si>
  <si>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</si>
  <si>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</si>
  <si>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</si>
  <si>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</si>
  <si>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</si>
  <si>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</si>
  <si>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</si>
  <si>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</si>
  <si>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</si>
  <si>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</si>
  <si>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</si>
  <si>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</si>
  <si>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</si>
  <si>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</si>
  <si>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</si>
  <si>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</si>
  <si>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</si>
  <si>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</si>
  <si>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</si>
  <si>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</si>
  <si>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</si>
  <si>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</si>
  <si>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</si>
  <si>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</si>
  <si>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</si>
  <si>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</si>
  <si>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</si>
  <si>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</si>
  <si>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</si>
  <si>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</si>
  <si>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</si>
  <si>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</si>
  <si>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</si>
  <si>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</si>
  <si>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</si>
  <si>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</si>
  <si>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</si>
  <si>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</si>
  <si>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</si>
  <si>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</si>
  <si>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</si>
  <si>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</si>
  <si>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</si>
  <si>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</si>
  <si>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</si>
  <si>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</si>
  <si>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</si>
  <si>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</si>
  <si>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</si>
  <si>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</si>
  <si>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</si>
  <si>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</si>
  <si>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</si>
  <si>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</si>
  <si>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</si>
  <si>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</si>
  <si>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</si>
  <si>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</si>
  <si>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</si>
  <si>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</si>
  <si>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</si>
  <si>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</si>
  <si>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</si>
  <si>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</si>
  <si>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</si>
  <si>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</si>
  <si>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</si>
  <si>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</si>
  <si>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</si>
  <si>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</si>
  <si>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</si>
  <si>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</si>
  <si>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</si>
  <si>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</si>
  <si>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</si>
  <si>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</si>
  <si>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</si>
  <si>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</si>
  <si>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</si>
  <si>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</si>
  <si>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</si>
  <si>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</si>
  <si>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</si>
  <si>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</si>
  <si>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</si>
  <si>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</si>
  <si>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</si>
  <si>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</si>
  <si>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</si>
  <si>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</si>
  <si>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</si>
  <si>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</si>
  <si>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</si>
  <si>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</si>
  <si>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</si>
  <si>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</si>
  <si>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</si>
  <si>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</si>
  <si>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</si>
  <si>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</si>
  <si>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</si>
  <si>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</si>
  <si>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</si>
  <si>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</si>
  <si>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</si>
  <si>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</si>
  <si>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</si>
  <si>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</si>
  <si>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</si>
  <si>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</si>
  <si>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</si>
  <si>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</si>
  <si>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</si>
  <si>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</si>
  <si>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</si>
  <si>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</si>
  <si>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</si>
  <si>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</si>
  <si>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</si>
  <si>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</si>
  <si>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</si>
  <si>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</si>
  <si>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</si>
  <si>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</si>
  <si>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</si>
  <si>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</si>
  <si>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</si>
  <si>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</si>
  <si>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</si>
  <si>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</si>
  <si>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</si>
  <si>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</si>
  <si>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</si>
  <si>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</si>
  <si>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</si>
  <si>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</si>
  <si>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</si>
  <si>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</si>
  <si>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</si>
  <si>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</si>
  <si>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</si>
  <si>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</si>
  <si>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</si>
  <si>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</si>
  <si>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</si>
  <si>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</si>
  <si>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</si>
  <si>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</si>
  <si>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</si>
  <si>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</si>
  <si>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</si>
  <si>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</si>
  <si>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</si>
  <si>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</si>
  <si>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</si>
  <si>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</si>
  <si>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</si>
  <si>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</si>
  <si>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</si>
  <si>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</si>
  <si>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</si>
  <si>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</si>
  <si>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</si>
  <si>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</si>
  <si>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</si>
  <si>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</si>
  <si>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</si>
  <si>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</si>
  <si>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</si>
  <si>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</si>
  <si>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</si>
  <si>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</si>
  <si>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</si>
  <si>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</si>
  <si>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</si>
  <si>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</si>
  <si>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</si>
  <si>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</si>
  <si>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</si>
  <si>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</si>
  <si>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</si>
  <si>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</si>
  <si>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</si>
  <si>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</si>
  <si>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</si>
  <si>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</si>
  <si>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</si>
  <si>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</si>
  <si>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</si>
  <si>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</si>
  <si>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</si>
  <si>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</si>
  <si>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</si>
  <si>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</si>
  <si>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</si>
  <si>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</si>
  <si>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</si>
  <si>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</si>
  <si>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</si>
  <si>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</si>
  <si>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</si>
  <si>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</si>
  <si>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</si>
  <si>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</si>
  <si>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</si>
  <si>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</si>
  <si>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</si>
  <si>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</si>
  <si>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</si>
  <si>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</si>
  <si>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</si>
  <si>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</si>
  <si>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</si>
  <si>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</si>
  <si>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</si>
  <si>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</si>
  <si>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</si>
  <si>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</si>
  <si>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</si>
  <si>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</si>
  <si>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</si>
  <si>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</si>
  <si>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</si>
  <si>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</si>
  <si>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</si>
  <si>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</si>
  <si>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</si>
  <si>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</si>
  <si>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</si>
  <si>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</si>
  <si>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</si>
  <si>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</si>
  <si>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</si>
  <si>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</si>
  <si>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</si>
  <si>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</si>
  <si>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</si>
  <si>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</si>
  <si>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</si>
  <si>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</si>
  <si>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</si>
  <si>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</si>
  <si>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</si>
  <si>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</si>
  <si>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</si>
  <si>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</si>
  <si>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</si>
  <si>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</si>
  <si>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</si>
  <si>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</si>
  <si>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</si>
  <si>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</si>
  <si>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</si>
  <si>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</si>
  <si>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</si>
  <si>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</si>
  <si>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</si>
  <si>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</si>
  <si>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</si>
  <si>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</si>
  <si>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</si>
  <si>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</si>
  <si>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</si>
  <si>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</si>
  <si>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</si>
  <si>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</si>
  <si>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</si>
  <si>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</si>
  <si>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</si>
  <si>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</si>
  <si>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</si>
  <si>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</si>
  <si>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</si>
  <si>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</si>
  <si>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</si>
  <si>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</si>
  <si>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</si>
  <si>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</si>
  <si>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</si>
  <si>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</si>
  <si>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</si>
  <si>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</si>
  <si>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</si>
  <si>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</si>
  <si>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</si>
  <si>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</si>
  <si>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</si>
  <si>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</si>
  <si>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</si>
  <si>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</si>
  <si>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</si>
  <si>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</si>
  <si>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</si>
  <si>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</si>
  <si>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</si>
  <si>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</si>
  <si>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</si>
  <si>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</si>
  <si>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</si>
  <si>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</si>
  <si>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</si>
  <si>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</si>
  <si>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</si>
  <si>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</si>
  <si>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</si>
  <si>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</si>
  <si>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</si>
  <si>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</si>
  <si>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</si>
  <si>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</si>
  <si>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</si>
  <si>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</si>
  <si>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</si>
  <si>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</si>
  <si>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</si>
  <si>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</si>
  <si>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</si>
  <si>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</si>
  <si>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</si>
  <si>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</si>
  <si>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</si>
  <si>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</si>
  <si>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</si>
  <si>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</si>
  <si>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</si>
  <si>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</si>
  <si>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</si>
  <si>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</si>
  <si>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</si>
  <si>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</si>
  <si>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</si>
  <si>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</si>
  <si>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</si>
  <si>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</si>
  <si>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</si>
  <si>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</si>
  <si>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</si>
  <si>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</si>
  <si>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</si>
  <si>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</si>
  <si>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</si>
  <si>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</si>
  <si>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</si>
  <si>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</si>
  <si>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</si>
  <si>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</si>
  <si>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</si>
  <si>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</si>
  <si>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</si>
  <si>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</si>
  <si>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</si>
  <si>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</si>
  <si>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</si>
  <si>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</si>
  <si>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</si>
  <si>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</si>
  <si>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</si>
  <si>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</si>
  <si>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</si>
  <si>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</si>
  <si>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</si>
  <si>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</si>
  <si>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</si>
  <si>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</si>
  <si>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</si>
  <si>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</si>
  <si>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</si>
  <si>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</si>
  <si>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</si>
  <si>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</si>
  <si>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</si>
  <si>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</si>
  <si>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</si>
  <si>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</si>
  <si>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</si>
  <si>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</si>
  <si>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</si>
  <si>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</si>
  <si>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</si>
  <si>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</si>
  <si>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</si>
  <si>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</si>
  <si>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</si>
  <si>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</si>
  <si>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</si>
  <si>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</si>
  <si>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</si>
  <si>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</si>
  <si>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</si>
  <si>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</si>
  <si>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</si>
  <si>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</si>
  <si>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</si>
  <si>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</si>
  <si>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</si>
  <si>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</si>
  <si>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</si>
  <si>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</si>
  <si>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</si>
  <si>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</si>
  <si>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</si>
  <si>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</si>
  <si>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</si>
  <si>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</si>
  <si>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</si>
  <si>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</si>
  <si>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</si>
  <si>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</si>
  <si>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</si>
  <si>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</si>
  <si>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</si>
  <si>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</si>
  <si>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</si>
  <si>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</si>
  <si>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</si>
  <si>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</si>
  <si>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</si>
  <si>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</si>
  <si>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</si>
  <si>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</si>
  <si>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</si>
  <si>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</si>
  <si>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</si>
  <si>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</si>
  <si>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</si>
  <si>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</si>
  <si>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</si>
  <si>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</si>
  <si>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</si>
  <si>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</si>
  <si>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</si>
  <si>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</si>
  <si>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</si>
  <si>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</si>
  <si>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</si>
  <si>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</si>
  <si>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</si>
  <si>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</si>
  <si>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</si>
  <si>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</si>
  <si>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</si>
  <si>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</si>
  <si>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</si>
  <si>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</si>
  <si>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</si>
  <si>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</si>
  <si>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</si>
  <si>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</si>
  <si>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</si>
  <si>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</si>
  <si>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</si>
  <si>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</si>
  <si>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</si>
  <si>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</si>
  <si>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</si>
  <si>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</si>
  <si>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</si>
  <si>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</si>
  <si>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</si>
  <si>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</si>
  <si>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</si>
  <si>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</si>
  <si>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</si>
  <si>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</si>
  <si>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</si>
  <si>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</si>
  <si>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</si>
  <si>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</si>
  <si>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</si>
  <si>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</si>
  <si>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</si>
  <si>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</si>
  <si>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</si>
  <si>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</si>
  <si>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</si>
  <si>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</si>
  <si>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</si>
  <si>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</si>
  <si>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</si>
  <si>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</si>
  <si>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</si>
  <si>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</si>
  <si>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</si>
  <si>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</si>
  <si>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</si>
  <si>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</si>
  <si>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</si>
  <si>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</si>
  <si>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</si>
  <si>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</si>
  <si>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</si>
  <si>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</si>
  <si>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</si>
  <si>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</si>
  <si>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</si>
  <si>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</si>
  <si>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</si>
  <si>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</si>
  <si>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</si>
  <si>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</si>
  <si>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</si>
  <si>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</si>
  <si>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</si>
  <si>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</si>
  <si>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</si>
  <si>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</si>
  <si>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</si>
  <si>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</si>
  <si>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</si>
  <si>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</si>
  <si>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</si>
  <si>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</si>
  <si>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</si>
  <si>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</si>
  <si>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</si>
  <si>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</si>
  <si>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</si>
  <si>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</si>
  <si>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</si>
  <si>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</si>
  <si>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</si>
  <si>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</si>
  <si>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</si>
  <si>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</si>
  <si>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</si>
  <si>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</si>
  <si>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</si>
  <si>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</si>
  <si>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</si>
  <si>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</si>
  <si>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</si>
  <si>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</si>
  <si>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</si>
  <si>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</si>
  <si>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</si>
  <si>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</si>
  <si>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</si>
  <si>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</si>
  <si>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</si>
  <si>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</si>
  <si>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</si>
  <si>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</si>
  <si>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</si>
  <si>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</si>
  <si>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</si>
  <si>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</si>
  <si>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</si>
  <si>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</si>
  <si>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</si>
  <si>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</si>
  <si>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</si>
  <si>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</si>
  <si>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</si>
  <si>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</si>
  <si>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</si>
  <si>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</si>
  <si>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</si>
  <si>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</si>
  <si>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</si>
  <si>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</si>
  <si>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</si>
  <si>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</si>
  <si>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</si>
  <si>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</si>
  <si>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</si>
  <si>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</si>
  <si>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</si>
  <si>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</si>
  <si>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</si>
  <si>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</si>
  <si>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</si>
  <si>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</si>
  <si>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</si>
  <si>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</si>
  <si>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</si>
  <si>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</si>
  <si>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</si>
  <si>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</si>
  <si>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</si>
  <si>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</si>
  <si>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</si>
  <si>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</si>
  <si>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</si>
  <si>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</si>
  <si>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</si>
  <si>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</si>
  <si>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</si>
  <si>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</si>
  <si>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</si>
  <si>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</si>
  <si>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</si>
  <si>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</si>
  <si>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</si>
  <si>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</si>
  <si>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</si>
  <si>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</si>
  <si>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</si>
  <si>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</si>
  <si>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</si>
  <si>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</si>
  <si>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</si>
  <si>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</si>
  <si>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</si>
  <si>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</si>
  <si>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</si>
  <si>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</si>
  <si>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</si>
  <si>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</si>
  <si>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</si>
  <si>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</si>
  <si>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</si>
  <si>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</si>
  <si>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</si>
  <si>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</si>
  <si>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</si>
  <si>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</si>
  <si>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</si>
  <si>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</si>
  <si>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</si>
  <si>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</si>
  <si>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</si>
  <si>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</si>
  <si>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</si>
  <si>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</si>
  <si>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</si>
  <si>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</si>
  <si>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</si>
  <si>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</si>
  <si>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</si>
  <si>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</si>
  <si>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</si>
  <si>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</si>
  <si>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</si>
  <si>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</si>
  <si>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</si>
  <si>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</si>
  <si>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</si>
  <si>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</si>
  <si>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</si>
  <si>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</si>
  <si>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</si>
  <si>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</si>
  <si>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</si>
  <si>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</si>
  <si>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</si>
  <si>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</si>
  <si>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</si>
  <si>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</si>
  <si>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</si>
  <si>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</si>
  <si>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</si>
  <si>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</si>
  <si>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</si>
  <si>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</si>
  <si>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</si>
  <si>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</si>
  <si>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</si>
  <si>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</si>
  <si>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</si>
  <si>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</si>
  <si>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</si>
  <si>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</si>
  <si>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</si>
  <si>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</si>
  <si>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</si>
  <si>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</si>
  <si>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</si>
  <si>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</si>
  <si>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</si>
  <si>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</si>
  <si>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</si>
  <si>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</si>
  <si>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</si>
  <si>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</si>
  <si>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</si>
  <si>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</si>
  <si>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</si>
  <si>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</si>
  <si>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</si>
  <si>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</si>
  <si>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</si>
  <si>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</si>
  <si>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</si>
  <si>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</si>
  <si>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</si>
  <si>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</si>
  <si>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</si>
  <si>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</si>
  <si>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</si>
  <si>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</si>
  <si>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</si>
  <si>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</si>
  <si>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</si>
  <si>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</si>
  <si>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</si>
  <si>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</si>
  <si>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</si>
  <si>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</si>
  <si>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</si>
  <si>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</si>
  <si>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</si>
  <si>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</si>
  <si>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</si>
  <si>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</si>
  <si>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</si>
  <si>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</si>
  <si>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</si>
  <si>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</si>
  <si>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</si>
  <si>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</si>
  <si>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</si>
  <si>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</si>
  <si>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</si>
  <si>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</si>
  <si>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</si>
  <si>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</si>
  <si>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</si>
  <si>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</si>
  <si>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</si>
  <si>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</si>
  <si>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</si>
  <si>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</si>
  <si>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</si>
  <si>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</si>
  <si>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</si>
  <si>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</si>
  <si>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</si>
  <si>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</si>
  <si>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</si>
  <si>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</si>
  <si>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</si>
  <si>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</si>
  <si>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</si>
  <si>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</si>
  <si>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</si>
  <si>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</si>
  <si>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</si>
  <si>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</si>
  <si>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</si>
  <si>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</si>
  <si>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</si>
  <si>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</si>
  <si>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</si>
  <si>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</si>
  <si>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</si>
  <si>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</si>
  <si>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</si>
  <si>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</si>
  <si>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</si>
  <si>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</si>
  <si>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</si>
  <si>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</si>
  <si>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</si>
  <si>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</si>
  <si>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</si>
  <si>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</si>
  <si>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</si>
  <si>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</si>
  <si>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</si>
  <si>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</si>
  <si>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</si>
  <si>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</si>
  <si>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</si>
  <si>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</si>
  <si>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</si>
  <si>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</si>
  <si>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</si>
  <si>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</si>
  <si>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</si>
  <si>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</si>
  <si>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</si>
  <si>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</si>
  <si>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</si>
  <si>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</si>
  <si>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</si>
  <si>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</si>
  <si>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</si>
  <si>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</si>
  <si>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</si>
  <si>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</si>
  <si>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</si>
  <si>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</si>
  <si>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</si>
  <si>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</si>
  <si>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</si>
  <si>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</si>
  <si>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</si>
  <si>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</si>
  <si>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</si>
  <si>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</si>
  <si>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</si>
  <si>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</si>
  <si>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</si>
  <si>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</si>
  <si>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</si>
  <si>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</si>
  <si>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</si>
  <si>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</si>
  <si>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</si>
  <si>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</si>
  <si>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</si>
  <si>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</si>
  <si>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</si>
  <si>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</si>
  <si>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</si>
  <si>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</si>
  <si>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</si>
  <si>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</si>
  <si>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</si>
  <si>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</si>
  <si>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</si>
  <si>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</si>
  <si>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</si>
  <si>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</si>
  <si>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</si>
  <si>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</si>
  <si>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</si>
  <si>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</si>
  <si>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</si>
  <si>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</si>
  <si>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</si>
  <si>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</si>
  <si>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</si>
  <si>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</si>
  <si>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</si>
  <si>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</si>
  <si>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</si>
  <si>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</si>
  <si>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</si>
  <si>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</si>
  <si>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</si>
  <si>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</si>
  <si>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</si>
  <si>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</si>
  <si>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</si>
  <si>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</si>
  <si>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</si>
  <si>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</si>
  <si>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</si>
  <si>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</si>
  <si>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</si>
  <si>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</si>
  <si>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</si>
  <si>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</si>
  <si>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</si>
  <si>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</si>
  <si>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</si>
  <si>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</si>
  <si>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</si>
  <si>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</si>
  <si>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</si>
  <si>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</si>
  <si>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</si>
  <si>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</si>
  <si>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</si>
  <si>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</si>
  <si>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</si>
  <si>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</si>
  <si>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</si>
  <si>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</si>
  <si>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</si>
  <si>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</si>
  <si>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</si>
  <si>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</si>
  <si>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</si>
  <si>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</si>
  <si>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</si>
  <si>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</si>
  <si>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</si>
  <si>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</si>
  <si>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</si>
  <si>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</si>
  <si>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</si>
  <si>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</si>
  <si>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</si>
  <si>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</si>
  <si>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</si>
  <si>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</si>
  <si>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</si>
  <si>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</si>
  <si>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</si>
  <si>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</si>
  <si>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</si>
  <si>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</si>
  <si>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</si>
  <si>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</si>
  <si>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</si>
  <si>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</si>
  <si>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</si>
  <si>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</si>
  <si>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</si>
  <si>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</si>
  <si>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</si>
  <si>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</si>
  <si>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</si>
  <si>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</si>
  <si>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</si>
  <si>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</si>
  <si>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</si>
  <si>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</si>
  <si>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</si>
  <si>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</si>
  <si>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</si>
  <si>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</si>
  <si>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</si>
  <si>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</si>
  <si>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</si>
  <si>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</si>
  <si>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</si>
  <si>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</si>
  <si>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</si>
  <si>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</si>
  <si>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</si>
  <si>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</si>
  <si>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</si>
  <si>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</si>
  <si>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</si>
  <si>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</si>
  <si>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</si>
  <si>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</si>
  <si>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</si>
  <si>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</si>
  <si>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</si>
  <si>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</si>
  <si>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</si>
  <si>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</si>
  <si>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</si>
  <si>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</si>
  <si>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</si>
  <si>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</si>
  <si>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</si>
  <si>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</si>
  <si>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</si>
  <si>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</si>
  <si>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</si>
  <si>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</si>
  <si>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</si>
  <si>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</si>
  <si>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</si>
  <si>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</si>
  <si>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</si>
  <si>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</si>
  <si>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</si>
  <si>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</si>
  <si>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</si>
  <si>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</si>
  <si>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</si>
  <si>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</si>
  <si>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</si>
  <si>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</si>
  <si>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</si>
  <si>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</si>
  <si>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</si>
  <si>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</si>
  <si>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</si>
  <si>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</si>
  <si>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</si>
  <si>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</si>
  <si>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</si>
  <si>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</si>
  <si>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</si>
  <si>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</si>
  <si>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</si>
  <si>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</si>
  <si>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</si>
  <si>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</si>
  <si>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</si>
  <si>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</si>
  <si>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</si>
  <si>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</si>
  <si>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</si>
  <si>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</si>
  <si>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</si>
  <si>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</si>
  <si>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</si>
  <si>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</si>
  <si>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</si>
  <si>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</si>
  <si>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</si>
  <si>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</si>
  <si>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</si>
  <si>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</si>
  <si>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</si>
  <si>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</si>
  <si>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</si>
  <si>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</si>
  <si>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</si>
  <si>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</si>
  <si>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</si>
  <si>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</si>
  <si>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</si>
  <si>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</si>
  <si>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</si>
  <si>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</si>
  <si>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</si>
  <si>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</si>
  <si>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</si>
  <si>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</si>
  <si>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</si>
  <si>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</si>
  <si>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</si>
  <si>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</si>
  <si>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</si>
  <si>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</si>
  <si>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</si>
  <si>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</si>
  <si>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</si>
  <si>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</si>
  <si>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</si>
  <si>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</si>
  <si>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</si>
  <si>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</si>
  <si>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</si>
  <si>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</si>
  <si>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</si>
  <si>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</si>
  <si>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</si>
  <si>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</si>
  <si>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</si>
  <si>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</si>
  <si>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</si>
  <si>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</si>
  <si>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</si>
  <si>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</si>
  <si>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</si>
  <si>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</si>
  <si>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</si>
  <si>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</si>
  <si>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</si>
  <si>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</si>
  <si>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</si>
  <si>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</si>
  <si>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</si>
  <si>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</si>
  <si>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</si>
  <si>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</si>
  <si>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</si>
  <si>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</si>
  <si>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</si>
  <si>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</si>
  <si>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</si>
  <si>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</si>
  <si>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</si>
  <si>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</si>
  <si>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</si>
  <si>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</si>
  <si>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</si>
  <si>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</si>
  <si>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</si>
  <si>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</si>
  <si>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</si>
  <si>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</si>
  <si>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</si>
  <si>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</si>
  <si>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</si>
  <si>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</si>
  <si>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</si>
  <si>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</si>
  <si>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</si>
  <si>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</si>
  <si>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</si>
  <si>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</si>
  <si>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</si>
  <si>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</si>
  <si>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</si>
  <si>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</si>
  <si>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</si>
  <si>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</si>
  <si>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</si>
  <si>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</si>
  <si>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</si>
  <si>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</si>
  <si>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</si>
  <si>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</si>
  <si>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</si>
  <si>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</si>
  <si>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</si>
  <si>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</si>
  <si>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</si>
  <si>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</si>
  <si>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</si>
  <si>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</si>
  <si>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</si>
  <si>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</si>
  <si>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</si>
  <si>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</si>
  <si>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</si>
  <si>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</si>
  <si>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</si>
  <si>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</si>
  <si>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</si>
  <si>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</si>
  <si>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</si>
  <si>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</si>
  <si>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</si>
  <si>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</si>
  <si>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</si>
  <si>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</si>
  <si>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</si>
  <si>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</si>
  <si>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</si>
  <si>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</si>
  <si>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</si>
  <si>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</si>
  <si>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</si>
  <si>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</si>
  <si>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</si>
  <si>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</si>
  <si>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</si>
  <si>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</si>
  <si>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</si>
  <si>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</si>
  <si>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</si>
  <si>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</si>
  <si>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</si>
  <si>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</si>
  <si>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</si>
  <si>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</si>
  <si>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</si>
  <si>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</si>
  <si>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</si>
  <si>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</si>
  <si>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</si>
  <si>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</si>
  <si>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</si>
  <si>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</si>
  <si>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</si>
  <si>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</si>
  <si>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</si>
  <si>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</si>
  <si>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</si>
  <si>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</si>
  <si>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</si>
  <si>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</si>
  <si>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</si>
  <si>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</si>
  <si>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</si>
  <si>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</si>
  <si>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</si>
  <si>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</si>
  <si>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</si>
  <si>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</si>
  <si>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</si>
  <si>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</si>
  <si>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</si>
  <si>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</si>
  <si>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</si>
  <si>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</si>
  <si>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</si>
  <si>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</si>
  <si>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</si>
  <si>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</si>
  <si>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</si>
  <si>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</si>
  <si>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</si>
  <si>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</si>
  <si>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</si>
  <si>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</si>
  <si>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</si>
  <si>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</si>
  <si>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</si>
  <si>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</si>
  <si>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</si>
  <si>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</si>
  <si>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</si>
  <si>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</si>
  <si>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</si>
  <si>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</si>
  <si>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</si>
  <si>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</si>
  <si>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</si>
  <si>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</si>
  <si>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</si>
  <si>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</si>
  <si>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</si>
  <si>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</si>
  <si>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</si>
  <si>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</si>
  <si>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</si>
  <si>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</si>
  <si>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</si>
  <si>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</si>
  <si>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</si>
  <si>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</si>
  <si>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</si>
  <si>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</si>
  <si>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</si>
  <si>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</si>
  <si>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</si>
  <si>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</si>
  <si>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</si>
  <si>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</si>
  <si>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</si>
  <si>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</si>
  <si>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</si>
  <si>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</si>
  <si>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</si>
  <si>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</si>
  <si>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</si>
  <si>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</si>
  <si>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</si>
  <si>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</si>
  <si>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</si>
  <si>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</si>
  <si>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</si>
  <si>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</si>
  <si>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</si>
  <si>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</si>
  <si>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</si>
  <si>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</si>
  <si>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</si>
  <si>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</si>
  <si>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</si>
  <si>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</si>
  <si>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</si>
  <si>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</si>
  <si>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</si>
  <si>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</si>
  <si>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</si>
  <si>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</si>
  <si>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</si>
  <si>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</si>
  <si>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</si>
  <si>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</si>
  <si>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</si>
  <si>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</si>
  <si>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</si>
  <si>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</si>
  <si>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</si>
  <si>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</si>
  <si>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</si>
  <si>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</si>
  <si>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</si>
  <si>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</si>
  <si>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</si>
  <si>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</si>
  <si>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</si>
  <si>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</si>
  <si>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</si>
  <si>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</si>
  <si>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</si>
  <si>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</si>
  <si>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</si>
  <si>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</si>
  <si>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</si>
  <si>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</si>
  <si>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</si>
  <si>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</si>
  <si>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</si>
  <si>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</si>
  <si>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</si>
  <si>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</si>
  <si>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</si>
  <si>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</si>
  <si>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</si>
  <si>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</si>
  <si>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</si>
  <si>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</si>
  <si>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</si>
  <si>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</si>
  <si>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</si>
  <si>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</si>
  <si>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</si>
  <si>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</si>
  <si>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</si>
  <si>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</si>
  <si>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</si>
  <si>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</si>
  <si>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</si>
  <si>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</si>
  <si>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</si>
  <si>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</si>
  <si>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</si>
  <si>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</si>
  <si>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</si>
  <si>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</si>
  <si>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</si>
  <si>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</si>
  <si>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</si>
  <si>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</si>
  <si>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</si>
  <si>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</si>
  <si>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</si>
  <si>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</si>
  <si>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</si>
  <si>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</si>
  <si>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</si>
  <si>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</si>
  <si>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</si>
  <si>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</si>
  <si>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</si>
  <si>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</si>
  <si>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</si>
  <si>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</si>
  <si>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</si>
  <si>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</si>
  <si>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</si>
  <si>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</si>
  <si>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</si>
  <si>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</si>
  <si>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</si>
  <si>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</si>
  <si>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</si>
  <si>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</si>
  <si>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</si>
  <si>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</si>
  <si>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</si>
  <si>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</si>
  <si>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</si>
  <si>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</si>
  <si>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</si>
  <si>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</si>
  <si>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</si>
  <si>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</si>
  <si>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</si>
  <si>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</si>
  <si>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</si>
  <si>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</si>
  <si>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</si>
  <si>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</si>
  <si>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</si>
  <si>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</si>
  <si>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</si>
  <si>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</si>
  <si>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</si>
  <si>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</si>
  <si>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</si>
  <si>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</si>
  <si>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</si>
  <si>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</si>
  <si>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</si>
  <si>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</si>
  <si>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</si>
  <si>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</si>
  <si>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</si>
  <si>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</si>
  <si>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</si>
  <si>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</si>
  <si>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</si>
  <si>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</si>
  <si>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</si>
  <si>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</si>
  <si>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</si>
  <si>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</si>
  <si>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</si>
  <si>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</si>
  <si>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</si>
  <si>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</si>
  <si>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</si>
  <si>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</si>
  <si>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</si>
  <si>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</si>
  <si>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</si>
  <si>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</si>
  <si>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</si>
  <si>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</si>
  <si>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</si>
  <si>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</si>
  <si>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</si>
  <si>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</si>
  <si>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</si>
  <si>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</si>
  <si>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</si>
  <si>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</si>
  <si>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</si>
  <si>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</si>
  <si>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</si>
  <si>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</si>
  <si>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</si>
  <si>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</si>
  <si>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</si>
  <si>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</si>
  <si>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</si>
  <si>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</si>
  <si>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</si>
  <si>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</si>
  <si>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</si>
  <si>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</si>
  <si>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</si>
  <si>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</si>
  <si>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</si>
  <si>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</si>
  <si>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</si>
  <si>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</si>
  <si>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</si>
  <si>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</si>
  <si>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</si>
  <si>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</si>
  <si>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</si>
  <si>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</si>
  <si>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</si>
  <si>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</si>
  <si>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</si>
  <si>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</si>
  <si>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</si>
  <si>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</si>
  <si>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</si>
  <si>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</si>
  <si>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</si>
  <si>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</si>
  <si>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</si>
  <si>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</si>
  <si>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</si>
  <si>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</si>
  <si>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</si>
  <si>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</si>
  <si>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</si>
  <si>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</si>
  <si>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</si>
  <si>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</si>
  <si>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</si>
  <si>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</si>
  <si>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</si>
  <si>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</si>
  <si>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</si>
  <si>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</si>
  <si>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</si>
  <si>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</si>
  <si>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</si>
  <si>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</si>
  <si>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</si>
  <si>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</si>
  <si>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</si>
  <si>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</si>
  <si>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</si>
  <si>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</si>
  <si>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</si>
  <si>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</si>
  <si>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</si>
  <si>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</si>
  <si>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</si>
  <si>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</si>
  <si>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</si>
  <si>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</si>
  <si>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</si>
  <si>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</si>
  <si>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</si>
  <si>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</si>
  <si>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</si>
  <si>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</si>
  <si>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</si>
  <si>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</si>
  <si>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</si>
  <si>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</si>
  <si>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</si>
  <si>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</si>
  <si>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</si>
  <si>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</si>
  <si>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</si>
  <si>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</si>
  <si>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</si>
  <si>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</si>
  <si>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</si>
  <si>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</si>
  <si>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</si>
  <si>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</si>
  <si>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</si>
  <si>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</si>
  <si>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</si>
  <si>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</si>
  <si>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</si>
  <si>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</si>
  <si>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</si>
  <si>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</si>
  <si>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</si>
  <si>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</si>
  <si>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</si>
  <si>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</si>
  <si>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</si>
  <si>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</si>
  <si>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</si>
  <si>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</si>
  <si>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</si>
  <si>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</si>
  <si>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</si>
  <si>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</si>
  <si>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</si>
  <si>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</si>
  <si>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</si>
  <si>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</si>
  <si>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</si>
  <si>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</si>
  <si>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</si>
  <si>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</si>
  <si>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</si>
  <si>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</si>
  <si>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</si>
  <si>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</si>
  <si>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</si>
  <si>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</si>
  <si>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</si>
  <si>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</si>
  <si>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</si>
  <si>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</si>
  <si>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</si>
  <si>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</si>
  <si>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</si>
  <si>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</si>
  <si>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</si>
  <si>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</si>
  <si>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</si>
  <si>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</si>
  <si>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</si>
  <si>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</si>
  <si>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</si>
  <si>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</si>
  <si>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</si>
  <si>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</si>
  <si>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</si>
  <si>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</si>
  <si>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</si>
  <si>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</si>
  <si>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</si>
  <si>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</si>
  <si>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</si>
  <si>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</si>
  <si>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</si>
  <si>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</si>
  <si>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</si>
  <si>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</si>
  <si>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</si>
  <si>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</si>
  <si>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</si>
  <si>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</si>
  <si>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</si>
  <si>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</si>
  <si>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</si>
  <si>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</si>
  <si>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</si>
  <si>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</si>
  <si>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</si>
  <si>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</si>
  <si>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</si>
  <si>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</si>
  <si>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</si>
  <si>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</si>
  <si>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</si>
  <si>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</si>
  <si>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</si>
  <si>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</si>
  <si>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</si>
  <si>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</si>
  <si>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</si>
  <si>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</si>
  <si>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</si>
  <si>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</si>
  <si>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</si>
  <si>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</si>
  <si>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</si>
  <si>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</si>
  <si>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</si>
  <si>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</si>
  <si>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</si>
  <si>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</si>
  <si>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</si>
  <si>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</si>
  <si>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</si>
  <si>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</si>
  <si>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</si>
  <si>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</si>
  <si>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</si>
  <si>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</si>
  <si>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</si>
  <si>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</si>
  <si>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</si>
  <si>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</si>
  <si>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</si>
  <si>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</si>
  <si>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</si>
  <si>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</si>
  <si>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</si>
  <si>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</si>
  <si>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</si>
  <si>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</si>
  <si>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</si>
  <si>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</si>
  <si>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</si>
  <si>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</si>
  <si>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</si>
  <si>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</si>
  <si>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</si>
  <si>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</si>
  <si>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</si>
  <si>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</si>
  <si>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</si>
  <si>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</si>
  <si>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</si>
  <si>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</si>
  <si>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</si>
  <si>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</si>
  <si>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</si>
  <si>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</si>
  <si>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</si>
  <si>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</si>
  <si>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</si>
  <si>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</si>
  <si>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</si>
  <si>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</si>
  <si>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</si>
  <si>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</si>
  <si>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</si>
  <si>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</si>
  <si>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</si>
  <si>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</si>
  <si>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</si>
  <si>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</si>
  <si>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</si>
  <si>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</si>
  <si>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</si>
  <si>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</si>
  <si>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</si>
  <si>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</si>
  <si>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</si>
  <si>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</si>
  <si>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</si>
  <si>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</si>
  <si>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</si>
  <si>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</si>
  <si>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</si>
  <si>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</si>
  <si>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</si>
  <si>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</si>
  <si>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</si>
  <si>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</si>
  <si>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</si>
  <si>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</si>
  <si>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</si>
  <si>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</si>
  <si>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</si>
  <si>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</si>
  <si>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</si>
  <si>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</si>
  <si>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</si>
  <si>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</si>
  <si>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</si>
  <si>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</si>
  <si>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</si>
  <si>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</si>
  <si>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</si>
  <si>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</si>
  <si>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</si>
  <si>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</si>
  <si>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</si>
  <si>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</si>
  <si>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</si>
  <si>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</si>
  <si>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</si>
  <si>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</si>
  <si>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</si>
  <si>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</si>
  <si>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</si>
  <si>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</si>
  <si>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</si>
  <si>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</si>
  <si>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</si>
  <si>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</si>
  <si>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</si>
  <si>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</si>
  <si>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</si>
  <si>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</si>
  <si>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</si>
  <si>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</si>
  <si>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</si>
  <si>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</si>
  <si>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</si>
  <si>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</si>
  <si>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</si>
  <si>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</si>
  <si>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</si>
  <si>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</si>
  <si>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</si>
  <si>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</si>
  <si>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</si>
  <si>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</si>
  <si>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</si>
  <si>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</si>
  <si>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</si>
  <si>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</si>
  <si>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</si>
  <si>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</si>
  <si>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</si>
  <si>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</si>
  <si>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</si>
  <si>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</si>
  <si>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</si>
  <si>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</si>
  <si>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</si>
  <si>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</si>
  <si>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</si>
  <si>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</si>
  <si>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</si>
  <si>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</si>
  <si>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</si>
  <si>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</si>
  <si>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</si>
  <si>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</si>
  <si>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</si>
  <si>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</si>
  <si>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</si>
  <si>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</si>
  <si>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</si>
  <si>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</si>
  <si>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</si>
  <si>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</si>
  <si>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</si>
  <si>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</si>
  <si>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</si>
  <si>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</si>
  <si>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</si>
  <si>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</si>
  <si>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</si>
  <si>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</si>
  <si>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</si>
  <si>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</si>
  <si>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</si>
  <si>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</si>
  <si>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</si>
  <si>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</si>
  <si>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</si>
  <si>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</si>
  <si>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</si>
  <si>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</si>
  <si>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</si>
  <si>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</si>
  <si>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</si>
  <si>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</si>
  <si>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</si>
  <si>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</si>
  <si>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</si>
  <si>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</si>
  <si>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</si>
  <si>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</si>
  <si>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</si>
  <si>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</si>
  <si>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</si>
  <si>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</si>
  <si>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</si>
  <si>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</si>
  <si>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</si>
  <si>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</si>
  <si>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</si>
  <si>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</si>
  <si>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</si>
  <si>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</si>
  <si>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</si>
  <si>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</si>
  <si>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</si>
  <si>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</si>
  <si>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</si>
  <si>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</si>
  <si>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</si>
  <si>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</si>
  <si>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</si>
  <si>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</si>
  <si>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</si>
  <si>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</si>
  <si>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</si>
  <si>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</si>
  <si>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</si>
  <si>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</si>
  <si>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</si>
  <si>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</si>
  <si>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</si>
  <si>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</si>
  <si>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</si>
  <si>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</si>
  <si>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</si>
  <si>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</si>
  <si>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</si>
  <si>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</si>
  <si>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</si>
  <si>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</si>
  <si>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</si>
  <si>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</si>
  <si>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</si>
  <si>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</si>
  <si>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</si>
  <si>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</si>
  <si>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</si>
  <si>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</si>
  <si>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</si>
  <si>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</si>
  <si>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</si>
  <si>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</si>
  <si>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</si>
  <si>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</si>
  <si>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</si>
  <si>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</si>
  <si>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</si>
  <si>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</si>
  <si>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</si>
  <si>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</si>
  <si>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</si>
  <si>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</si>
  <si>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</si>
  <si>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</si>
  <si>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</si>
  <si>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</si>
  <si>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</si>
  <si>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</si>
  <si>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</si>
  <si>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</si>
  <si>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</si>
  <si>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</si>
  <si>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</si>
  <si>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</si>
  <si>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</si>
  <si>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</si>
  <si>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</si>
  <si>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</si>
  <si>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</si>
  <si>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</si>
  <si>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</si>
  <si>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</si>
  <si>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</si>
  <si>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</si>
  <si>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</si>
  <si>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</si>
  <si>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</si>
  <si>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</si>
  <si>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</si>
  <si>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</si>
  <si>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</si>
  <si>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</si>
  <si>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</si>
  <si>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</si>
  <si>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</si>
  <si>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</si>
  <si>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</si>
  <si>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</si>
  <si>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</si>
  <si>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</si>
  <si>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</si>
  <si>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</si>
  <si>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</si>
  <si>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</si>
  <si>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</si>
  <si>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</si>
  <si>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</si>
  <si>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</si>
  <si>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</si>
  <si>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</si>
  <si>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</si>
  <si>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</si>
  <si>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</si>
  <si>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</si>
  <si>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</si>
  <si>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</si>
  <si>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</si>
  <si>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</si>
  <si>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</si>
  <si>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</si>
  <si>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</si>
  <si>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</si>
  <si>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</si>
  <si>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</si>
  <si>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</si>
  <si>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</si>
  <si>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</si>
  <si>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</si>
  <si>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</si>
  <si>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</si>
  <si>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</si>
  <si>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</si>
  <si>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</si>
  <si>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</si>
  <si>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</si>
  <si>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</si>
  <si>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</si>
  <si>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</si>
  <si>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</si>
  <si>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</si>
  <si>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</si>
  <si>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</si>
  <si>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</si>
  <si>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</si>
  <si>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</si>
  <si>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</si>
  <si>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</si>
  <si>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</si>
  <si>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</si>
  <si>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</si>
  <si>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</si>
  <si>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</si>
  <si>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</si>
  <si>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</si>
  <si>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</si>
  <si>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</si>
  <si>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</si>
  <si>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</si>
  <si>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</si>
  <si>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</si>
  <si>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</si>
  <si>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</si>
  <si>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</si>
  <si>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</si>
  <si>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</si>
  <si>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</si>
  <si>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</si>
  <si>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</si>
  <si>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</si>
  <si>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</si>
  <si>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</si>
  <si>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</si>
  <si>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</si>
  <si>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</si>
  <si>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</si>
  <si>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</si>
  <si>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</si>
  <si>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</si>
  <si>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</si>
  <si>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</si>
  <si>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</si>
  <si>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</si>
  <si>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</si>
  <si>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</si>
  <si>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</si>
  <si>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</si>
  <si>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</si>
  <si>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</si>
  <si>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</si>
  <si>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</si>
  <si>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</si>
  <si>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</si>
  <si>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</si>
  <si>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</si>
  <si>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</si>
  <si>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</si>
  <si>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</si>
  <si>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</si>
  <si>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</si>
  <si>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</si>
  <si>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</si>
  <si>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</si>
  <si>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</si>
  <si>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</si>
  <si>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</si>
  <si>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</si>
  <si>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</si>
  <si>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</si>
  <si>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</si>
  <si>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</si>
  <si>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</si>
  <si>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</si>
  <si>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</si>
  <si>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</si>
  <si>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</si>
  <si>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</si>
  <si>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</si>
  <si>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</si>
  <si>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</si>
  <si>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</si>
  <si>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</si>
  <si>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</si>
  <si>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</si>
  <si>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</si>
  <si>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</si>
  <si>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</si>
  <si>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</si>
  <si>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</si>
  <si>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</si>
  <si>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</si>
  <si>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</si>
  <si>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</si>
  <si>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</si>
  <si>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</si>
  <si>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</si>
  <si>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</si>
  <si>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</si>
  <si>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</si>
  <si>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</si>
  <si>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</si>
  <si>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</si>
  <si>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</si>
  <si>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</si>
  <si>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</si>
  <si>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</si>
  <si>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</si>
  <si>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</si>
  <si>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</si>
  <si>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</si>
  <si>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</si>
  <si>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</si>
  <si>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</si>
  <si>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</si>
  <si>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</si>
  <si>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</si>
  <si>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</si>
  <si>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</si>
  <si>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</si>
  <si>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</si>
  <si>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</si>
  <si>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</si>
  <si>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</si>
  <si>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</si>
  <si>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</si>
  <si>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</si>
  <si>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</si>
  <si>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</si>
  <si>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</si>
  <si>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</si>
  <si>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</si>
  <si>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</si>
  <si>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</si>
  <si>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</si>
  <si>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</si>
  <si>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</si>
  <si>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</si>
  <si>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</si>
  <si>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</si>
  <si>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</si>
  <si>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</si>
  <si>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</si>
  <si>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</si>
  <si>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</si>
  <si>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</si>
  <si>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</si>
  <si>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</si>
  <si>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</si>
  <si>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</si>
  <si>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</si>
  <si>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</si>
  <si>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</si>
  <si>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</si>
  <si>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</si>
  <si>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</si>
  <si>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</si>
  <si>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</si>
  <si>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</si>
  <si>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</si>
  <si>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</si>
  <si>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</si>
  <si>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</si>
  <si>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</si>
  <si>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</si>
  <si>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</si>
  <si>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</si>
  <si>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</si>
  <si>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</si>
  <si>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</si>
  <si>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</si>
  <si>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</si>
  <si>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</si>
  <si>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</si>
  <si>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</si>
  <si>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</si>
  <si>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</si>
  <si>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</si>
  <si>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</si>
  <si>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</si>
  <si>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</si>
  <si>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</si>
  <si>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</si>
  <si>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</si>
  <si>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</si>
  <si>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</si>
  <si>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</si>
  <si>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</si>
  <si>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</si>
  <si>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</si>
  <si>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</si>
  <si>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</si>
  <si>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</si>
  <si>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</si>
  <si>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</si>
  <si>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</si>
  <si>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</si>
  <si>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</si>
  <si>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</si>
  <si>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</si>
  <si>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</si>
  <si>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</si>
  <si>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</si>
  <si>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</si>
  <si>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</si>
  <si>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</si>
  <si>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</si>
  <si>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</si>
  <si>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</si>
  <si>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</si>
  <si>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</si>
  <si>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</si>
  <si>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</si>
  <si>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</si>
  <si>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</si>
  <si>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</si>
  <si>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</si>
  <si>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</si>
  <si>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</si>
  <si>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</si>
  <si>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</si>
  <si>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</si>
  <si>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</si>
  <si>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</si>
  <si>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</si>
  <si>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</si>
  <si>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</si>
  <si>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</si>
  <si>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</si>
  <si>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</si>
  <si>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</si>
  <si>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</si>
  <si>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</si>
  <si>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</si>
  <si>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</si>
  <si>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</si>
  <si>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</si>
  <si>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</si>
  <si>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</si>
  <si>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</si>
  <si>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</si>
  <si>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</si>
  <si>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</si>
  <si>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</si>
  <si>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</si>
  <si>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</si>
  <si>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</si>
  <si>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</si>
  <si>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</si>
  <si>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</si>
  <si>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</si>
  <si>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</si>
  <si>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</si>
  <si>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</si>
  <si>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</si>
  <si>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</si>
  <si>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</si>
  <si>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</si>
  <si>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</si>
  <si>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</si>
  <si>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</si>
  <si>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</si>
  <si>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</si>
  <si>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</si>
  <si>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</si>
  <si>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</si>
  <si>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</si>
  <si>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</si>
  <si>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</si>
  <si>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</si>
  <si>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</si>
  <si>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</si>
  <si>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</si>
  <si>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</si>
  <si>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</si>
  <si>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</si>
  <si>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</si>
  <si>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</si>
  <si>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</si>
  <si>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</si>
  <si>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</si>
  <si>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</si>
  <si>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</si>
  <si>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</si>
  <si>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</si>
  <si>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</si>
  <si>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</si>
  <si>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</si>
  <si>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</si>
  <si>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</si>
  <si>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</si>
  <si>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</si>
  <si>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</si>
  <si>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</si>
  <si>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</si>
  <si>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</si>
  <si>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</si>
  <si>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</si>
  <si>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</si>
  <si>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</si>
  <si>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</si>
  <si>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</si>
  <si>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</si>
  <si>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</si>
  <si>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</si>
  <si>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</si>
  <si>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</si>
  <si>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</si>
  <si>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</si>
  <si>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</si>
  <si>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</si>
  <si>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</si>
  <si>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</si>
  <si>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</si>
  <si>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</si>
  <si>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</si>
  <si>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</si>
  <si>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</si>
  <si>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</si>
  <si>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</si>
  <si>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</si>
  <si>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</si>
  <si>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</si>
  <si>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</si>
  <si>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</si>
  <si>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</si>
  <si>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</si>
  <si>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</si>
  <si>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</si>
  <si>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</si>
  <si>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</si>
  <si>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</si>
  <si>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</si>
  <si>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</si>
  <si>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</si>
  <si>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</si>
  <si>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</si>
  <si>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</si>
  <si>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</si>
  <si>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</si>
  <si>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</si>
  <si>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</si>
  <si>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</si>
  <si>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</si>
  <si>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</si>
  <si>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</si>
  <si>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</si>
  <si>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</si>
  <si>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</si>
  <si>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</si>
  <si>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</si>
  <si>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</si>
  <si>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</si>
  <si>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</si>
  <si>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</si>
  <si>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</si>
  <si>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</si>
  <si>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</si>
  <si>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</si>
  <si>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</si>
  <si>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</si>
  <si>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</si>
  <si>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</si>
  <si>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</si>
  <si>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</si>
  <si>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</si>
  <si>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</si>
  <si>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</si>
  <si>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</si>
  <si>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</si>
  <si>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</si>
  <si>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</si>
  <si>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</si>
  <si>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</si>
  <si>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</si>
  <si>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</si>
  <si>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</si>
  <si>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</si>
  <si>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</si>
  <si>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</si>
  <si>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</si>
  <si>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</si>
  <si>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</si>
  <si>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</si>
  <si>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</si>
  <si>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</si>
  <si>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</si>
  <si>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</si>
  <si>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</si>
  <si>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</si>
  <si>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</si>
  <si>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</si>
  <si>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</si>
  <si>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</si>
  <si>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</si>
  <si>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</si>
  <si>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</si>
  <si>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</si>
  <si>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</si>
  <si>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</si>
  <si>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</si>
  <si>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</si>
  <si>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</si>
  <si>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</si>
  <si>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</si>
  <si>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</si>
  <si>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</si>
  <si>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</si>
  <si>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</si>
  <si>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</si>
  <si>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</si>
  <si>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</si>
  <si>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</si>
  <si>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</si>
  <si>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</si>
  <si>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</si>
  <si>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</si>
  <si>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</si>
  <si>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</si>
  <si>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</si>
  <si>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</si>
  <si>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</si>
  <si>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</si>
  <si>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</si>
  <si>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</si>
  <si>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</si>
  <si>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</si>
  <si>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</si>
  <si>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</si>
  <si>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</si>
  <si>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</si>
  <si>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</si>
  <si>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</si>
  <si>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</si>
  <si>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</si>
  <si>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</si>
  <si>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</si>
  <si>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</si>
  <si>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</si>
  <si>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</si>
  <si>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</si>
  <si>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</si>
  <si>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</si>
  <si>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</si>
  <si>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</si>
  <si>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</si>
  <si>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</si>
  <si>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</si>
  <si>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</si>
  <si>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</si>
  <si>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</si>
  <si>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</si>
  <si>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</si>
  <si>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</si>
  <si>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</si>
  <si>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</si>
  <si>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</si>
  <si>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</si>
  <si>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</si>
  <si>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</si>
  <si>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</si>
  <si>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</si>
  <si>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</si>
  <si>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</si>
  <si>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</si>
  <si>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</si>
  <si>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</si>
  <si>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</si>
  <si>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</si>
  <si>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</si>
  <si>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</si>
  <si>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</si>
  <si>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</si>
  <si>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</si>
  <si>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</si>
  <si>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</si>
  <si>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</si>
  <si>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</si>
  <si>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</si>
  <si>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</si>
  <si>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</si>
  <si>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</si>
  <si>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</si>
  <si>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</si>
  <si>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</si>
  <si>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</si>
  <si>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</si>
  <si>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</si>
  <si>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</si>
  <si>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</si>
  <si>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</si>
  <si>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</si>
  <si>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</si>
  <si>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</si>
  <si>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</si>
  <si>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</si>
  <si>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</si>
  <si>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</si>
  <si>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</si>
  <si>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</si>
  <si>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</si>
  <si>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</si>
  <si>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</si>
  <si>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</si>
  <si>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</si>
  <si>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</si>
  <si>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</si>
  <si>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</si>
  <si>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</si>
  <si>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</si>
  <si>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</si>
  <si>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</si>
  <si>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</si>
  <si>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</si>
  <si>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</si>
  <si>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</si>
  <si>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</si>
  <si>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</si>
  <si>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</si>
  <si>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</si>
  <si>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</si>
  <si>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</si>
  <si>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</si>
  <si>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</si>
  <si>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</si>
  <si>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</si>
  <si>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</si>
  <si>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</si>
  <si>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</si>
  <si>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</si>
  <si>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</si>
  <si>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</si>
  <si>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</si>
  <si>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</si>
  <si>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</si>
  <si>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</si>
  <si>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</si>
  <si>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</si>
  <si>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</si>
  <si>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</si>
  <si>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</si>
  <si>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</si>
  <si>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</si>
  <si>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</si>
  <si>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</si>
  <si>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</si>
  <si>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</si>
  <si>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</si>
  <si>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</si>
  <si>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</si>
  <si>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</si>
  <si>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</si>
  <si>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</si>
  <si>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</si>
  <si>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</si>
  <si>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</si>
  <si>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</si>
  <si>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</si>
  <si>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</si>
  <si>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</si>
  <si>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</si>
  <si>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</si>
  <si>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</si>
  <si>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</si>
  <si>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</si>
  <si>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</si>
  <si>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</si>
  <si>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</si>
  <si>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</si>
  <si>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</si>
  <si>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</si>
  <si>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</si>
  <si>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</si>
  <si>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</si>
  <si>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</si>
  <si>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</si>
  <si>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</si>
  <si>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</si>
  <si>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</si>
  <si>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</si>
  <si>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</si>
  <si>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</si>
  <si>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</si>
  <si>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</si>
  <si>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</si>
  <si>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</si>
  <si>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</si>
  <si>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</si>
  <si>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</si>
  <si>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</si>
  <si>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</si>
  <si>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</si>
  <si>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</si>
  <si>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</si>
  <si>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</si>
  <si>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</si>
  <si>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</si>
  <si>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</si>
  <si>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</si>
  <si>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</si>
  <si>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</si>
  <si>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</si>
  <si>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</si>
  <si>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</si>
  <si>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</si>
  <si>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</si>
  <si>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</si>
  <si>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</si>
  <si>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</si>
  <si>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</si>
  <si>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</si>
  <si>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</si>
  <si>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</si>
  <si>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</si>
  <si>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</si>
  <si>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</si>
  <si>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</si>
  <si>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</si>
  <si>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</si>
  <si>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</si>
  <si>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</si>
  <si>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</si>
  <si>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</si>
  <si>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</si>
  <si>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</si>
  <si>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</si>
  <si>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</si>
  <si>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</si>
  <si>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</si>
  <si>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</si>
  <si>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</si>
  <si>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</si>
  <si>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</si>
  <si>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</si>
  <si>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</si>
  <si>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</si>
  <si>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</si>
  <si>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</si>
  <si>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</si>
  <si>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</si>
  <si>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</si>
  <si>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</si>
  <si>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</si>
  <si>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</si>
  <si>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</si>
  <si>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</si>
  <si>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</si>
  <si>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</si>
  <si>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</si>
  <si>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</si>
  <si>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</si>
  <si>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</si>
  <si>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</si>
  <si>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</si>
  <si>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</si>
  <si>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</si>
  <si>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</si>
  <si>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</si>
  <si>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</si>
  <si>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</si>
  <si>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</si>
  <si>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</si>
  <si>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</si>
  <si>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</si>
  <si>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</si>
  <si>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</si>
  <si>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</si>
  <si>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</si>
  <si>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</si>
  <si>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</si>
  <si>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</si>
  <si>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</si>
  <si>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</si>
  <si>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</si>
  <si>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</si>
  <si>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</si>
  <si>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</si>
  <si>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</si>
  <si>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</si>
  <si>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</si>
  <si>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</si>
  <si>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</si>
  <si>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</si>
  <si>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</si>
  <si>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</si>
  <si>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</si>
  <si>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</si>
  <si>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</si>
  <si>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</si>
  <si>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</si>
  <si>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</si>
  <si>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</si>
  <si>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</si>
  <si>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</si>
  <si>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</si>
  <si>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</si>
  <si>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</si>
  <si>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</si>
  <si>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</si>
  <si>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</si>
  <si>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</si>
  <si>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</si>
  <si>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</si>
  <si>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</si>
  <si>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</si>
  <si>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</si>
  <si>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</si>
  <si>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</si>
  <si>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</si>
  <si>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</si>
  <si>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</si>
  <si>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</si>
  <si>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</si>
  <si>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</si>
  <si>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</si>
  <si>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</si>
  <si>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</si>
  <si>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</si>
  <si>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</si>
  <si>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</si>
  <si>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</si>
  <si>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</si>
  <si>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</si>
  <si>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</si>
  <si>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</si>
  <si>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</si>
  <si>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</si>
  <si>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</si>
  <si>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</si>
  <si>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</si>
  <si>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</si>
  <si>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</si>
  <si>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</si>
  <si>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</si>
  <si>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</si>
  <si>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</si>
  <si>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</si>
  <si>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</si>
  <si>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</si>
  <si>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</si>
  <si>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</si>
  <si>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</si>
  <si>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</si>
  <si>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</si>
  <si>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</si>
  <si>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</si>
  <si>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</si>
  <si>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</si>
  <si>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</si>
  <si>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</si>
  <si>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</si>
  <si>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</si>
  <si>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</si>
  <si>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</si>
  <si>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</si>
  <si>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</si>
  <si>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</si>
  <si>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</si>
  <si>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</si>
  <si>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</si>
  <si>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</si>
  <si>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</si>
  <si>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</si>
  <si>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</si>
  <si>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</si>
  <si>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</si>
  <si>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</si>
  <si>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</si>
  <si>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</si>
  <si>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</si>
  <si>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</si>
  <si>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</si>
  <si>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</si>
  <si>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</si>
  <si>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</si>
  <si>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</si>
  <si>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</si>
  <si>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</si>
  <si>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</si>
  <si>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</si>
  <si>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</si>
  <si>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</si>
  <si>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</si>
  <si>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</si>
  <si>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</si>
  <si>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</si>
  <si>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</si>
  <si>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</si>
  <si>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</si>
  <si>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</si>
  <si>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</si>
  <si>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</si>
  <si>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</si>
  <si>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</si>
  <si>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</si>
  <si>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</si>
  <si>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</si>
  <si>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</si>
  <si>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</si>
  <si>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</si>
  <si>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</si>
  <si>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</si>
  <si>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</si>
  <si>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</si>
  <si>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</si>
  <si>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</si>
  <si>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</si>
  <si>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</si>
  <si>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</si>
  <si>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</si>
  <si>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</si>
  <si>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</si>
  <si>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</si>
  <si>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</si>
  <si>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</si>
  <si>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</si>
  <si>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</si>
  <si>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</si>
  <si>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</si>
  <si>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</si>
  <si>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</si>
  <si>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</si>
  <si>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</si>
  <si>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</si>
  <si>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</si>
  <si>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</si>
  <si>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</si>
  <si>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</si>
  <si>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</si>
  <si>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</si>
  <si>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</si>
  <si>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</si>
  <si>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</si>
  <si>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</si>
  <si>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</si>
  <si>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</si>
  <si>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</si>
  <si>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</si>
  <si>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</si>
  <si>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</si>
  <si>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</si>
  <si>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</si>
  <si>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</si>
  <si>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</si>
  <si>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</si>
  <si>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</si>
  <si>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</si>
  <si>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</si>
  <si>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</si>
  <si>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</si>
  <si>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</si>
  <si>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</si>
  <si>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</si>
  <si>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</si>
  <si>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</si>
  <si>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</si>
  <si>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</si>
  <si>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</si>
  <si>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</si>
  <si>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</si>
  <si>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</si>
  <si>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</si>
  <si>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</si>
  <si>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</si>
  <si>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</si>
  <si>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</si>
  <si>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</si>
  <si>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</si>
  <si>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</si>
  <si>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</si>
  <si>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</si>
  <si>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</si>
  <si>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</si>
  <si>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</si>
  <si>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</si>
  <si>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</si>
  <si>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</si>
  <si>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</si>
  <si>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</si>
  <si>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</si>
  <si>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</si>
  <si>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</si>
  <si>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</si>
  <si>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</si>
  <si>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</si>
  <si>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</si>
  <si>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</si>
  <si>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</si>
  <si>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</si>
  <si>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</si>
  <si>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</si>
  <si>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</si>
  <si>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</si>
  <si>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</si>
  <si>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</si>
  <si>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</si>
  <si>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</si>
  <si>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</si>
  <si>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</si>
  <si>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</si>
  <si>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</si>
  <si>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</si>
  <si>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</si>
  <si>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</si>
  <si>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</si>
  <si>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</si>
  <si>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</si>
  <si>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</si>
  <si>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</si>
  <si>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</si>
  <si>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</si>
  <si>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</si>
  <si>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</si>
  <si>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</si>
  <si>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</si>
  <si>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</si>
  <si>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</si>
  <si>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</si>
  <si>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</si>
  <si>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</si>
  <si>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</si>
  <si>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</si>
  <si>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</si>
  <si>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</si>
  <si>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</si>
  <si>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</si>
  <si>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</si>
  <si>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</si>
  <si>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</si>
  <si>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</si>
  <si>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</si>
  <si>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</si>
  <si>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</si>
  <si>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</si>
  <si>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</si>
  <si>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</si>
  <si>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</si>
  <si>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</si>
  <si>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</si>
  <si>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</si>
  <si>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</si>
  <si>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</si>
  <si>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</si>
  <si>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</si>
  <si>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</si>
  <si>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</si>
  <si>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</si>
  <si>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</si>
  <si>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</si>
  <si>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</si>
  <si>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</si>
  <si>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</si>
  <si>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</si>
  <si>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</si>
  <si>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</si>
  <si>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</si>
  <si>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</si>
  <si>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</si>
  <si>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</si>
  <si>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</si>
  <si>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</si>
  <si>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</si>
  <si>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</si>
  <si>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</si>
  <si>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</si>
  <si>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</si>
  <si>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</si>
  <si>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</si>
  <si>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</si>
  <si>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</si>
  <si>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</si>
  <si>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</si>
  <si>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</si>
  <si>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</si>
  <si>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</si>
  <si>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</si>
  <si>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</si>
  <si>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</si>
  <si>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</si>
  <si>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</si>
  <si>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</si>
  <si>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</si>
  <si>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</si>
  <si>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</si>
  <si>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</si>
  <si>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</si>
  <si>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</si>
  <si>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</si>
  <si>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</si>
  <si>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</si>
  <si>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</si>
  <si>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</si>
  <si>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</si>
  <si>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</si>
  <si>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</si>
  <si>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</si>
  <si>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</si>
  <si>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</si>
  <si>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</si>
  <si>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</si>
  <si>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</si>
  <si>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</si>
  <si>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</si>
  <si>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</si>
  <si>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</si>
  <si>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</si>
  <si>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</si>
  <si>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</si>
  <si>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</si>
  <si>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</si>
  <si>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</si>
  <si>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</si>
  <si>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</si>
  <si>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</si>
  <si>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</si>
  <si>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</si>
  <si>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</si>
  <si>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</si>
  <si>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</si>
  <si>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</si>
  <si>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</si>
  <si>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</si>
  <si>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</si>
  <si>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</si>
  <si>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</si>
  <si>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</si>
  <si>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</si>
  <si>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</si>
  <si>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</si>
  <si>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</si>
  <si>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</si>
  <si>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</si>
  <si>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</si>
  <si>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</si>
  <si>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</si>
  <si>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</si>
  <si>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</si>
  <si>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</si>
  <si>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</si>
  <si>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</si>
  <si>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</si>
  <si>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</si>
  <si>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</si>
  <si>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</si>
  <si>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</si>
  <si>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</si>
  <si>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</si>
  <si>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</si>
  <si>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</si>
  <si>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</si>
  <si>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</si>
  <si>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</si>
  <si>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</si>
  <si>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</si>
  <si>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</si>
  <si>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</si>
  <si>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</si>
  <si>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</si>
  <si>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</si>
  <si>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</si>
  <si>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</si>
  <si>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</si>
  <si>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</si>
  <si>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</si>
  <si>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</si>
  <si>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</si>
  <si>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</si>
  <si>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</si>
  <si>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</si>
  <si>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</si>
  <si>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</si>
  <si>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</si>
  <si>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</si>
  <si>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</si>
  <si>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</si>
  <si>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</si>
  <si>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</si>
  <si>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</si>
  <si>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</si>
  <si>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</si>
  <si>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</si>
  <si>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</si>
  <si>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</si>
  <si>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</si>
  <si>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</si>
  <si>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</si>
  <si>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</si>
  <si>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</si>
  <si>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</si>
  <si>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</si>
  <si>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</si>
  <si>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</si>
  <si>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</si>
  <si>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</si>
  <si>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</si>
  <si>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</si>
  <si>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</si>
  <si>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</si>
  <si>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</si>
  <si>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</si>
  <si>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</si>
  <si>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</si>
  <si>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</si>
  <si>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</si>
  <si>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</si>
  <si>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</si>
  <si>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</si>
  <si>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</si>
  <si>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</si>
  <si>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</si>
  <si>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</si>
  <si>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</si>
  <si>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</si>
  <si>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</si>
  <si>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</si>
  <si>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</si>
  <si>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</si>
  <si>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</si>
  <si>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</si>
  <si>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</si>
  <si>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</si>
  <si>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</si>
  <si>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</si>
  <si>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</si>
  <si>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</si>
  <si>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</si>
  <si>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</si>
  <si>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</si>
  <si>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</si>
  <si>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</si>
  <si>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</si>
  <si>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</si>
  <si>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</si>
  <si>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</si>
  <si>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</si>
  <si>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</si>
  <si>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</si>
  <si>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</si>
  <si>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</si>
  <si>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</si>
  <si>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</si>
  <si>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</si>
  <si>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</si>
  <si>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</si>
  <si>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</si>
  <si>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</si>
  <si>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</si>
  <si>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</si>
  <si>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</si>
  <si>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</si>
  <si>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</si>
  <si>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</si>
  <si>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</si>
  <si>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</si>
  <si>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</si>
  <si>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</si>
  <si>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</si>
  <si>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</si>
  <si>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</si>
  <si>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</si>
  <si>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</si>
  <si>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</si>
  <si>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</si>
  <si>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</si>
  <si>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</si>
  <si>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</si>
  <si>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</si>
  <si>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</si>
  <si>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</si>
  <si>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</si>
  <si>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</si>
  <si>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</si>
  <si>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</si>
  <si>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</si>
  <si>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</si>
  <si>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</si>
  <si>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</si>
  <si>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</si>
  <si>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</si>
  <si>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</si>
  <si>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</si>
  <si>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</si>
  <si>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</si>
  <si>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</si>
  <si>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</si>
  <si>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</si>
  <si>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</si>
  <si>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</si>
  <si>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</si>
  <si>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</si>
  <si>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</si>
  <si>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</si>
  <si>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</si>
  <si>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</si>
  <si>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</si>
  <si>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</si>
  <si>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</si>
  <si>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</si>
  <si>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</si>
  <si>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</si>
  <si>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</si>
  <si>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</si>
  <si>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</si>
  <si>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</si>
  <si>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</si>
  <si>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</si>
  <si>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</si>
  <si>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</si>
  <si>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</si>
  <si>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</si>
  <si>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</si>
  <si>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</si>
  <si>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</si>
  <si>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</si>
  <si>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</si>
  <si>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</si>
  <si>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</si>
  <si>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</si>
  <si>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</si>
  <si>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</si>
  <si>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</si>
  <si>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</si>
  <si>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</si>
  <si>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</si>
  <si>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</si>
  <si>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</si>
  <si>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</si>
  <si>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</si>
  <si>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</si>
  <si>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</si>
  <si>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</si>
  <si>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</si>
  <si>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</si>
  <si>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</si>
  <si>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</si>
  <si>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</si>
  <si>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</si>
  <si>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</si>
  <si>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</si>
  <si>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</si>
  <si>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</si>
  <si>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</si>
  <si>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</si>
  <si>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</si>
  <si>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</si>
  <si>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</si>
  <si>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</si>
  <si>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</si>
  <si>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</si>
  <si>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</si>
  <si>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</si>
  <si>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</si>
  <si>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</si>
  <si>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</si>
  <si>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</si>
  <si>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</si>
  <si>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</si>
  <si>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</si>
  <si>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</si>
  <si>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</si>
  <si>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</si>
  <si>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</si>
  <si>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</si>
  <si>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</si>
  <si>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</si>
  <si>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</si>
  <si>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</si>
  <si>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</si>
  <si>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</si>
  <si>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</si>
  <si>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</si>
  <si>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</si>
  <si>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</si>
  <si>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</si>
  <si>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</si>
  <si>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</si>
  <si>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</si>
  <si>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</si>
  <si>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</si>
  <si>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</si>
  <si>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</si>
  <si>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</si>
  <si>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</si>
  <si>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</si>
  <si>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</si>
  <si>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</si>
  <si>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</si>
  <si>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</si>
  <si>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</si>
  <si>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</si>
  <si>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</si>
  <si>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</si>
  <si>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</si>
  <si>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</si>
  <si>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</si>
  <si>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</si>
  <si>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</si>
  <si>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</si>
  <si>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</si>
  <si>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</si>
  <si>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</si>
  <si>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</si>
  <si>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</si>
  <si>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</si>
  <si>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</si>
  <si>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</si>
  <si>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</si>
  <si>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</si>
  <si>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</si>
  <si>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</si>
  <si>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</si>
  <si>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</si>
  <si>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</si>
  <si>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</si>
  <si>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</si>
  <si>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</si>
  <si>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</si>
  <si>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</si>
  <si>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</si>
  <si>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</si>
  <si>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</si>
  <si>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</si>
  <si>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</si>
  <si>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</si>
  <si>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</si>
  <si>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</si>
  <si>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</si>
  <si>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</si>
  <si>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</si>
  <si>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</si>
  <si>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</si>
  <si>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</si>
  <si>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</si>
  <si>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</si>
  <si>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</si>
  <si>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</si>
  <si>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</si>
  <si>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</si>
  <si>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</si>
  <si>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</si>
  <si>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</si>
  <si>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</si>
  <si>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</si>
  <si>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</si>
  <si>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</si>
  <si>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</si>
  <si>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</si>
  <si>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</si>
  <si>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</si>
  <si>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</si>
  <si>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</si>
  <si>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</si>
  <si>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</si>
  <si>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</si>
  <si>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</si>
  <si>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</si>
  <si>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</si>
  <si>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</si>
  <si>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</si>
  <si>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</si>
  <si>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</si>
  <si>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</si>
  <si>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</si>
  <si>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</si>
  <si>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</si>
  <si>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</si>
  <si>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</si>
  <si>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</si>
  <si>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</si>
  <si>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</si>
  <si>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</si>
  <si>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</si>
  <si>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</si>
  <si>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</si>
  <si>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</si>
  <si>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</si>
  <si>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</si>
  <si>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</si>
  <si>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</si>
  <si>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</si>
  <si>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</si>
  <si>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</si>
  <si>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</si>
  <si>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</si>
  <si>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</si>
  <si>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</si>
  <si>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</si>
  <si>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</si>
  <si>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</si>
  <si>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</si>
  <si>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</si>
  <si>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</si>
  <si>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</si>
  <si>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</si>
  <si>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</si>
  <si>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</si>
  <si>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</si>
  <si>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</si>
  <si>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</si>
  <si>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</si>
  <si>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</si>
  <si>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</si>
  <si>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</si>
  <si>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</si>
  <si>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</si>
  <si>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</si>
  <si>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</si>
  <si>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</si>
  <si>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</si>
  <si>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</si>
  <si>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</si>
  <si>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</si>
  <si>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</si>
  <si>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</si>
  <si>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</si>
  <si>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</si>
  <si>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</si>
  <si>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</si>
  <si>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</si>
  <si>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</si>
  <si>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</si>
  <si>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</si>
  <si>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</si>
  <si>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</si>
  <si>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</si>
  <si>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</si>
  <si>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</si>
  <si>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</si>
  <si>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</si>
  <si>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</si>
  <si>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</si>
  <si>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</si>
  <si>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</si>
  <si>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</si>
  <si>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</si>
  <si>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</si>
  <si>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</si>
  <si>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</si>
  <si>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</si>
  <si>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</si>
  <si>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</si>
  <si>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</si>
  <si>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</si>
  <si>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</si>
  <si>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</si>
  <si>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</si>
  <si>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</si>
  <si>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</si>
  <si>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</si>
  <si>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</si>
  <si>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</si>
  <si>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</si>
  <si>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</si>
  <si>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</si>
  <si>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</si>
  <si>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</si>
  <si>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</si>
  <si>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</si>
  <si>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</si>
  <si>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</si>
  <si>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</si>
  <si>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</si>
  <si>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</si>
  <si>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</si>
  <si>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</si>
  <si>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</si>
  <si>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</si>
  <si>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</si>
  <si>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</si>
  <si>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</si>
  <si>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</si>
  <si>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</si>
  <si>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</si>
  <si>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</si>
  <si>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</si>
  <si>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</si>
  <si>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</si>
  <si>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</si>
  <si>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</si>
  <si>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</si>
  <si>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</si>
  <si>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</si>
  <si>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</si>
  <si>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</si>
  <si>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</si>
  <si>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</si>
  <si>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</si>
  <si>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</si>
  <si>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</si>
  <si>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</si>
  <si>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</si>
  <si>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</si>
  <si>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</si>
  <si>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</si>
  <si>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</si>
  <si>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</si>
  <si>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</si>
  <si>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</si>
  <si>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</si>
  <si>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</si>
  <si>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</si>
  <si>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</si>
  <si>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</si>
  <si>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</si>
  <si>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</si>
  <si>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</si>
  <si>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</si>
  <si>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</si>
  <si>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</si>
  <si>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</si>
  <si>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</si>
  <si>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</si>
  <si>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</si>
  <si>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</si>
  <si>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</si>
  <si>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</si>
  <si>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</si>
  <si>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</si>
  <si>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</si>
  <si>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</si>
  <si>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</si>
  <si>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</si>
  <si>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</si>
  <si>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</si>
  <si>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</si>
  <si>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</si>
  <si>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</si>
  <si>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</si>
  <si>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</si>
  <si>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</si>
  <si>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</si>
  <si>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</si>
  <si>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</si>
  <si>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</si>
  <si>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</si>
  <si>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</si>
  <si>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</si>
  <si>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</si>
  <si>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</si>
  <si>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</si>
  <si>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</si>
  <si>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</si>
  <si>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</si>
  <si>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</si>
  <si>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</si>
  <si>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</si>
  <si>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</si>
  <si>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</si>
  <si>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</si>
  <si>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</si>
  <si>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</si>
  <si>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</si>
  <si>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</si>
  <si>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</si>
  <si>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</si>
  <si>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</si>
  <si>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</si>
  <si>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</si>
  <si>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</si>
  <si>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</si>
  <si>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</si>
  <si>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</si>
  <si>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</si>
  <si>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</si>
  <si>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</si>
  <si>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</si>
  <si>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</si>
  <si>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</si>
  <si>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</si>
  <si>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</si>
  <si>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</si>
  <si>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</si>
  <si>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</si>
  <si>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</si>
  <si>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</si>
  <si>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</si>
  <si>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</si>
  <si>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</si>
  <si>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</si>
  <si>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</si>
  <si>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</si>
  <si>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</si>
  <si>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</si>
  <si>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</si>
  <si>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</si>
  <si>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</si>
  <si>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</si>
  <si>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</si>
  <si>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</si>
  <si>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</si>
  <si>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</si>
  <si>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</si>
  <si>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</si>
  <si>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</si>
  <si>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</si>
  <si>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</si>
  <si>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</si>
  <si>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</si>
  <si>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</si>
  <si>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</si>
  <si>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</si>
  <si>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</si>
  <si>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</si>
  <si>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</si>
  <si>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</si>
  <si>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</si>
  <si>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</si>
  <si>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</si>
  <si>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</si>
  <si>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</si>
  <si>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</si>
  <si>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</si>
  <si>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</si>
  <si>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</si>
  <si>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</si>
  <si>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</si>
  <si>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</si>
  <si>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</si>
  <si>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</si>
  <si>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</si>
  <si>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</si>
  <si>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</si>
  <si>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</si>
  <si>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</si>
  <si>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</si>
  <si>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</si>
  <si>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</si>
  <si>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</si>
  <si>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</si>
  <si>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</si>
  <si>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</si>
  <si>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</si>
  <si>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</si>
  <si>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</si>
  <si>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</si>
  <si>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</si>
  <si>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</si>
  <si>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</si>
  <si>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</si>
  <si>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</si>
  <si>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</si>
  <si>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</si>
  <si>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</si>
  <si>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</si>
  <si>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</si>
  <si>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</si>
  <si>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</si>
  <si>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</si>
  <si>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</si>
  <si>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</si>
  <si>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</si>
  <si>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</si>
  <si>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</si>
  <si>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</si>
  <si>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</si>
  <si>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</si>
  <si>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</si>
  <si>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</si>
  <si>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</si>
  <si>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</si>
  <si>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</si>
  <si>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</si>
  <si>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</si>
  <si>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</si>
  <si>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</si>
  <si>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</si>
  <si>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</si>
  <si>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</si>
  <si>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</si>
  <si>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</si>
  <si>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</si>
  <si>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</si>
  <si>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</si>
  <si>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</si>
  <si>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</si>
  <si>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</si>
  <si>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</si>
  <si>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</si>
  <si>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</si>
  <si>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</si>
  <si>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</si>
  <si>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</si>
  <si>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</si>
  <si>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</si>
  <si>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</si>
  <si>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</si>
  <si>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</si>
  <si>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</si>
  <si>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</si>
  <si>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</si>
  <si>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</si>
  <si>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</si>
  <si>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</si>
  <si>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</si>
  <si>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</si>
  <si>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</si>
  <si>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</si>
  <si>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</si>
  <si>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</si>
  <si>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</si>
  <si>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</si>
  <si>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</si>
  <si>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</si>
  <si>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</si>
  <si>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</si>
  <si>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</si>
  <si>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</si>
  <si>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</si>
  <si>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</si>
  <si>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</si>
  <si>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</si>
  <si>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</si>
  <si>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</si>
  <si>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</si>
  <si>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</si>
  <si>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</si>
  <si>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</si>
  <si>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</si>
  <si>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</si>
  <si>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</si>
  <si>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</si>
  <si>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</si>
  <si>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</si>
  <si>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</si>
  <si>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</si>
  <si>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</si>
  <si>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</si>
  <si>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</si>
  <si>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</si>
  <si>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</si>
  <si>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</si>
  <si>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</si>
  <si>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</si>
  <si>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</si>
  <si>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</si>
  <si>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</si>
  <si>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</si>
  <si>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</si>
  <si>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</si>
  <si>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</si>
  <si>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</si>
  <si>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</si>
  <si>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</si>
  <si>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</si>
  <si>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</si>
  <si>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</si>
  <si>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</si>
  <si>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</si>
  <si>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</si>
  <si>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</si>
  <si>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</si>
  <si>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</si>
  <si>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</si>
  <si>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</si>
  <si>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</si>
  <si>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</si>
  <si>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</si>
  <si>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</si>
  <si>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</si>
  <si>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</si>
  <si>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</si>
  <si>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</si>
  <si>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</si>
  <si>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</si>
  <si>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</si>
  <si>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</si>
  <si>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</si>
  <si>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</si>
  <si>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</si>
  <si>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</si>
  <si>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</si>
  <si>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</si>
  <si>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</si>
  <si>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</si>
  <si>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</si>
  <si>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</si>
  <si>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</si>
  <si>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</si>
  <si>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</si>
  <si>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</si>
  <si>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</si>
  <si>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</si>
  <si>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</si>
  <si>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</si>
  <si>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</si>
  <si>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</si>
  <si>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</si>
  <si>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</si>
  <si>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</si>
  <si>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</si>
  <si>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</si>
  <si>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</si>
  <si>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</si>
  <si>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</si>
  <si>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</si>
  <si>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</si>
  <si>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</si>
  <si>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</si>
  <si>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</si>
  <si>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</si>
  <si>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</si>
  <si>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</si>
  <si>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</si>
  <si>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</si>
  <si>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</si>
  <si>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</si>
  <si>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</si>
  <si>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</si>
  <si>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</si>
  <si>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</si>
  <si>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</si>
  <si>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</si>
  <si>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</si>
  <si>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</si>
  <si>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</si>
  <si>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</si>
  <si>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</si>
  <si>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</si>
  <si>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</si>
  <si>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</si>
  <si>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</si>
  <si>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</si>
  <si>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</si>
  <si>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</si>
  <si>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</si>
  <si>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</si>
  <si>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</si>
  <si>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</si>
  <si>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</si>
  <si>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</si>
  <si>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</si>
  <si>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</si>
  <si>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</si>
  <si>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</si>
  <si>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</si>
  <si>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</si>
  <si>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</si>
  <si>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</si>
  <si>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</si>
  <si>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</si>
  <si>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</si>
  <si>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</si>
  <si>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</si>
  <si>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</si>
  <si>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</si>
  <si>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</si>
  <si>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</si>
  <si>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</si>
  <si>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</si>
  <si>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</si>
  <si>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</si>
  <si>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</si>
  <si>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</si>
  <si>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</si>
  <si>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</si>
  <si>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</si>
  <si>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</si>
  <si>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</si>
  <si>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</si>
  <si>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</si>
  <si>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</si>
  <si>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</si>
  <si>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</si>
  <si>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</si>
  <si>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</si>
  <si>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</si>
  <si>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</si>
  <si>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</si>
  <si>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</si>
  <si>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</si>
  <si>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</si>
  <si>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</si>
  <si>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</si>
  <si>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</si>
  <si>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</si>
  <si>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</si>
  <si>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</si>
  <si>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</si>
  <si>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</si>
  <si>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</si>
  <si>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</si>
  <si>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</si>
  <si>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</si>
  <si>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</si>
  <si>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</si>
  <si>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</si>
  <si>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</si>
  <si>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</si>
  <si>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</si>
  <si>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</si>
  <si>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</si>
  <si>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</si>
  <si>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</si>
  <si>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</si>
  <si>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</si>
  <si>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</si>
  <si>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</si>
  <si>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</si>
  <si>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</si>
  <si>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</si>
  <si>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</si>
  <si>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</si>
  <si>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</si>
  <si>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</si>
  <si>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</si>
  <si>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</si>
  <si>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</si>
  <si>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</si>
  <si>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</si>
  <si>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</si>
  <si>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</si>
  <si>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</si>
  <si>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</si>
  <si>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</si>
  <si>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</si>
  <si>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</si>
  <si>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</si>
  <si>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</si>
  <si>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</si>
  <si>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</si>
  <si>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</si>
  <si>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</si>
  <si>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</si>
  <si>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</si>
  <si>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</si>
  <si>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</si>
  <si>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</si>
  <si>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</si>
  <si>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</si>
  <si>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</si>
  <si>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</si>
  <si>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</si>
  <si>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</si>
  <si>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</si>
  <si>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</si>
  <si>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</si>
  <si>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</si>
  <si>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</si>
  <si>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</si>
  <si>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</si>
  <si>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</si>
  <si>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</si>
  <si>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</si>
  <si>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</si>
  <si>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</si>
  <si>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</si>
  <si>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</si>
  <si>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</si>
  <si>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</si>
  <si>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</si>
  <si>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</si>
  <si>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</si>
  <si>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</si>
  <si>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</si>
  <si>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</si>
  <si>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</si>
  <si>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</si>
  <si>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</si>
  <si>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</si>
  <si>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</si>
  <si>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</si>
  <si>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</si>
  <si>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</si>
  <si>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</si>
  <si>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</si>
  <si>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</si>
  <si>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</si>
  <si>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</si>
  <si>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</si>
  <si>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</si>
  <si>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</si>
  <si>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</si>
  <si>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</si>
  <si>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</si>
  <si>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</si>
  <si>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</si>
  <si>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</si>
  <si>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</si>
  <si>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</si>
  <si>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</si>
  <si>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</si>
  <si>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</si>
  <si>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</si>
  <si>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</si>
  <si>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</si>
  <si>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</si>
  <si>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</si>
  <si>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</si>
  <si>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</si>
  <si>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</si>
  <si>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</si>
  <si>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</si>
  <si>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</si>
  <si>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</si>
  <si>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</si>
  <si>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</si>
  <si>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</si>
  <si>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</si>
  <si>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</si>
  <si>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</si>
  <si>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</si>
  <si>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</si>
  <si>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</si>
  <si>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</si>
  <si>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</si>
  <si>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</si>
  <si>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</si>
  <si>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</si>
  <si>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</si>
  <si>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</si>
  <si>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</si>
  <si>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</si>
  <si>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</si>
  <si>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</si>
  <si>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</si>
  <si>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</si>
  <si>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</si>
  <si>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</si>
  <si>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</si>
  <si>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</si>
  <si>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</si>
  <si>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</si>
  <si>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</si>
  <si>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</si>
  <si>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</si>
  <si>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</si>
  <si>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</si>
  <si>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</si>
  <si>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</si>
  <si>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</si>
  <si>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</si>
  <si>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</si>
  <si>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</si>
  <si>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</si>
  <si>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</si>
  <si>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</si>
  <si>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</si>
  <si>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</si>
  <si>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</si>
  <si>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</si>
  <si>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</si>
  <si>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</si>
  <si>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</si>
  <si>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</si>
  <si>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</si>
  <si>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</si>
  <si>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</si>
  <si>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</si>
  <si>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</si>
  <si>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</si>
  <si>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</si>
  <si>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</si>
  <si>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</si>
  <si>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</si>
  <si>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</si>
  <si>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</si>
  <si>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</si>
  <si>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</si>
  <si>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</si>
  <si>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</si>
  <si>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</si>
  <si>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</si>
  <si>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</si>
  <si>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</si>
  <si>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</si>
  <si>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</si>
  <si>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</si>
  <si>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</si>
  <si>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</si>
  <si>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</si>
  <si>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</si>
  <si>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</si>
  <si>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</si>
  <si>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</si>
  <si>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</si>
  <si>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</si>
  <si>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</si>
  <si>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</si>
  <si>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</si>
  <si>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</si>
  <si>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</si>
  <si>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</si>
  <si>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</si>
  <si>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</si>
  <si>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</si>
  <si>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</si>
  <si>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</si>
  <si>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</si>
  <si>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</si>
  <si>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</si>
  <si>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</si>
  <si>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</si>
  <si>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</si>
  <si>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</si>
  <si>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</si>
  <si>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</si>
  <si>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</si>
  <si>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</si>
  <si>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</si>
  <si>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</si>
  <si>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</si>
  <si>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</si>
  <si>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</si>
  <si>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</si>
  <si>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</si>
  <si>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</si>
  <si>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</si>
  <si>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</si>
  <si>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</si>
  <si>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</si>
  <si>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</si>
  <si>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</si>
  <si>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</si>
  <si>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</si>
  <si>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</si>
  <si>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</si>
  <si>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</si>
  <si>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</si>
  <si>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</si>
  <si>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</si>
  <si>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</si>
  <si>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</si>
  <si>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</si>
  <si>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</si>
  <si>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</si>
  <si>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</si>
  <si>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</si>
  <si>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</si>
  <si>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</si>
  <si>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</si>
  <si>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</si>
  <si>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</si>
  <si>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</si>
  <si>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</si>
  <si>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</si>
  <si>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</si>
  <si>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</si>
  <si>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</si>
  <si>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</si>
  <si>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</si>
  <si>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</si>
  <si>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</si>
  <si>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</si>
  <si>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</si>
  <si>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</si>
  <si>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</si>
  <si>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</si>
  <si>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</si>
  <si>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</si>
  <si>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</si>
  <si>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</si>
  <si>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</si>
  <si>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</si>
  <si>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</si>
  <si>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</si>
  <si>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</si>
  <si>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</si>
  <si>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</si>
  <si>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</si>
  <si>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</si>
  <si>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</si>
  <si>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</si>
  <si>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</si>
  <si>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</si>
  <si>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</si>
  <si>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</si>
  <si>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</si>
  <si>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</si>
  <si>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</si>
  <si>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</si>
  <si>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</si>
  <si>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</si>
  <si>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</si>
  <si>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</si>
  <si>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</si>
  <si>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</si>
  <si>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</si>
  <si>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</si>
  <si>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</si>
  <si>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</si>
  <si>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</si>
  <si>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</si>
  <si>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</si>
  <si>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</si>
  <si>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</si>
  <si>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</si>
  <si>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</si>
  <si>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</si>
  <si>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</si>
  <si>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</si>
  <si>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</si>
  <si>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</si>
  <si>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</si>
  <si>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</si>
  <si>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</si>
  <si>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</si>
  <si>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</si>
  <si>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</si>
  <si>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</si>
  <si>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</si>
  <si>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</si>
  <si>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</si>
  <si>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</si>
  <si>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</si>
  <si>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</si>
  <si>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</si>
  <si>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</si>
  <si>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</si>
  <si>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</si>
  <si>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</si>
  <si>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</si>
  <si>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</si>
  <si>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</si>
  <si>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</si>
  <si>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</si>
  <si>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</si>
  <si>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</si>
  <si>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</si>
  <si>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</si>
  <si>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</si>
  <si>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</si>
  <si>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</si>
  <si>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</si>
  <si>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</si>
  <si>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</si>
  <si>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</si>
  <si>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</si>
  <si>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</si>
  <si>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</si>
  <si>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</si>
  <si>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</si>
  <si>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</si>
  <si>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</si>
  <si>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</si>
  <si>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</si>
  <si>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</si>
  <si>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</si>
  <si>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</si>
  <si>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</si>
  <si>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</si>
  <si>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</si>
  <si>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</si>
  <si>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</si>
  <si>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</si>
  <si>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</si>
  <si>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</si>
  <si>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</si>
  <si>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</si>
  <si>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</si>
  <si>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</si>
  <si>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</si>
  <si>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</si>
  <si>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</si>
  <si>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</si>
  <si>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</si>
  <si>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</si>
  <si>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</si>
  <si>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</si>
  <si>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</si>
  <si>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</si>
  <si>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</si>
  <si>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</si>
  <si>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</si>
  <si>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</si>
  <si>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</si>
  <si>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</si>
  <si>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</si>
  <si>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</si>
  <si>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</si>
  <si>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</si>
  <si>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</si>
  <si>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</si>
  <si>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</si>
  <si>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</si>
  <si>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</si>
  <si>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</si>
  <si>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</si>
  <si>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</si>
  <si>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</si>
  <si>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</si>
  <si>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</si>
  <si>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</si>
  <si>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</si>
  <si>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</si>
  <si>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</si>
  <si>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</si>
  <si>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</si>
  <si>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</si>
  <si>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</si>
  <si>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</si>
  <si>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</si>
  <si>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</si>
  <si>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</si>
  <si>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</si>
  <si>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</si>
  <si>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</si>
  <si>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</si>
  <si>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</si>
  <si>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</si>
  <si>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</si>
  <si>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</si>
  <si>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</si>
  <si>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</si>
  <si>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</si>
  <si>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</si>
  <si>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</si>
  <si>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</si>
  <si>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</si>
  <si>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</si>
  <si>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</si>
  <si>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</si>
  <si>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</si>
  <si>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</si>
  <si>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</si>
  <si>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</si>
  <si>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</si>
  <si>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</si>
  <si>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</si>
  <si>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</si>
  <si>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</si>
  <si>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</si>
  <si>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</si>
  <si>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</si>
  <si>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</si>
  <si>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</si>
  <si>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</si>
  <si>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</si>
  <si>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</si>
  <si>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</si>
  <si>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</si>
  <si>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</si>
  <si>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</si>
  <si>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</si>
  <si>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</si>
  <si>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</si>
  <si>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</si>
  <si>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</si>
  <si>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</si>
  <si>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</si>
  <si>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</si>
  <si>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</si>
  <si>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</si>
  <si>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</si>
  <si>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</si>
  <si>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</si>
  <si>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</si>
  <si>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</si>
  <si>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</si>
  <si>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</si>
  <si>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</si>
  <si>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</si>
  <si>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</si>
  <si>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</si>
  <si>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</si>
  <si>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</si>
  <si>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</si>
  <si>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</si>
  <si>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</si>
  <si>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</si>
  <si>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</si>
  <si>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</si>
  <si>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</si>
  <si>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</si>
  <si>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</si>
  <si>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</si>
  <si>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</si>
  <si>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</si>
  <si>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</si>
  <si>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</si>
  <si>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</si>
  <si>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</si>
  <si>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</si>
  <si>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</si>
  <si>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</si>
  <si>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</si>
  <si>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</si>
  <si>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</si>
  <si>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</si>
  <si>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</si>
  <si>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</si>
  <si>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</si>
  <si>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</si>
  <si>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</si>
  <si>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</si>
  <si>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</si>
  <si>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</si>
  <si>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</si>
  <si>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</si>
  <si>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</si>
  <si>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</si>
  <si>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</si>
  <si>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</si>
  <si>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</si>
  <si>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</si>
  <si>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</si>
  <si>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</si>
  <si>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</si>
  <si>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</si>
  <si>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</si>
  <si>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</si>
  <si>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</si>
  <si>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</si>
  <si>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</si>
  <si>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</si>
  <si>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</si>
  <si>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</si>
  <si>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</si>
  <si>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</si>
  <si>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</si>
  <si>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</si>
  <si>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</si>
  <si>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</si>
  <si>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</si>
  <si>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</si>
  <si>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</si>
  <si>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</si>
  <si>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</si>
  <si>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</si>
  <si>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</si>
  <si>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</si>
  <si>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</si>
  <si>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</si>
  <si>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</si>
  <si>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</si>
  <si>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</si>
  <si>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</si>
  <si>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</si>
  <si>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</si>
  <si>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</si>
  <si>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</si>
  <si>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</si>
  <si>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</si>
  <si>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</si>
  <si>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</si>
  <si>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</si>
  <si>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</si>
  <si>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</si>
  <si>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</si>
  <si>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</si>
  <si>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</si>
  <si>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</si>
  <si>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</si>
  <si>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</si>
  <si>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</si>
  <si>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</si>
  <si>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</si>
  <si>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</si>
  <si>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</si>
  <si>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</si>
  <si>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</si>
  <si>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</si>
  <si>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</si>
  <si>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</si>
  <si>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</si>
  <si>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</si>
  <si>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</si>
  <si>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</si>
  <si>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</si>
  <si>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</si>
  <si>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</si>
  <si>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</si>
  <si>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</si>
  <si>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</si>
  <si>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</si>
  <si>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</si>
  <si>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</si>
  <si>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</si>
  <si>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</si>
  <si>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</si>
  <si>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</si>
  <si>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</si>
  <si>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</si>
  <si>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</si>
  <si>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</si>
  <si>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</si>
  <si>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</si>
  <si>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</si>
  <si>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</si>
  <si>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</si>
  <si>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</si>
  <si>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</si>
  <si>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</si>
  <si>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</si>
  <si>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</si>
  <si>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</si>
  <si>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</si>
  <si>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</si>
  <si>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</si>
  <si>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</si>
  <si>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</si>
  <si>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</si>
  <si>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</si>
  <si>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</si>
  <si>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</si>
  <si>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</si>
  <si>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</si>
  <si>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</si>
  <si>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</si>
  <si>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</si>
  <si>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</si>
  <si>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</si>
  <si>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</si>
  <si>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</si>
  <si>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</si>
  <si>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</si>
  <si>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</si>
  <si>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</si>
  <si>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</si>
  <si>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</si>
  <si>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</si>
  <si>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</si>
  <si>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</si>
  <si>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</si>
  <si>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</si>
  <si>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</si>
  <si>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</si>
  <si>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</si>
  <si>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</si>
  <si>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</si>
  <si>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</si>
  <si>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</si>
  <si>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</si>
  <si>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</si>
  <si>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</si>
  <si>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</si>
  <si>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</si>
  <si>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</si>
  <si>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</si>
  <si>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</si>
  <si>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</si>
  <si>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</si>
  <si>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</si>
  <si>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</si>
  <si>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</si>
  <si>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</si>
  <si>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</si>
  <si>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</si>
  <si>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</si>
  <si>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</si>
  <si>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</si>
  <si>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</si>
  <si>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</si>
  <si>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</si>
  <si>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</si>
  <si>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</si>
  <si>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</si>
  <si>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</si>
  <si>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</si>
  <si>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</si>
  <si>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</si>
  <si>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</si>
  <si>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</si>
  <si>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</si>
  <si>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</si>
  <si>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</si>
  <si>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</si>
  <si>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</si>
  <si>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</si>
  <si>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</si>
  <si>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</si>
  <si>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</si>
  <si>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</si>
  <si>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</si>
  <si>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</si>
  <si>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</si>
  <si>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</si>
  <si>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</si>
  <si>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</si>
  <si>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</si>
  <si>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</si>
  <si>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</si>
  <si>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</si>
  <si>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</si>
  <si>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</si>
  <si>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</si>
  <si>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</si>
  <si>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</si>
  <si>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</si>
  <si>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</si>
  <si>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</si>
  <si>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</si>
  <si>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</si>
  <si>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</si>
  <si>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</si>
  <si>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</si>
  <si>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</si>
  <si>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</si>
  <si>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</si>
  <si>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</si>
  <si>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</si>
  <si>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</si>
  <si>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</si>
  <si>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</si>
  <si>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</si>
  <si>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</si>
  <si>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</si>
  <si>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</si>
  <si>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</si>
  <si>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</si>
  <si>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</si>
  <si>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</si>
  <si>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</si>
  <si>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</si>
  <si>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</si>
  <si>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</si>
  <si>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</si>
  <si>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</si>
  <si>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</si>
  <si>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</si>
  <si>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</si>
  <si>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</si>
  <si>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</si>
  <si>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</si>
  <si>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</si>
  <si>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</si>
  <si>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</si>
  <si>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</si>
  <si>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</si>
  <si>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</si>
  <si>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</si>
  <si>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</si>
  <si>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</si>
  <si>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</si>
  <si>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</si>
  <si>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</si>
  <si>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</si>
  <si>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</si>
  <si>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</si>
  <si>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</si>
  <si>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</si>
  <si>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</si>
  <si>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</si>
  <si>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</si>
  <si>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</si>
  <si>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</si>
  <si>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</si>
  <si>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</si>
  <si>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</si>
  <si>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</si>
  <si>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</si>
  <si>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</si>
  <si>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</si>
  <si>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</si>
  <si>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</si>
  <si>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</si>
  <si>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</si>
  <si>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</si>
  <si>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</si>
  <si>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</si>
  <si>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</si>
  <si>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</si>
  <si>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</si>
  <si>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</si>
  <si>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</si>
  <si>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</si>
  <si>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</si>
  <si>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</si>
  <si>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</si>
  <si>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</si>
  <si>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</si>
  <si>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</si>
  <si>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</si>
  <si>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</si>
  <si>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</si>
  <si>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</si>
  <si>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</si>
  <si>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</si>
  <si>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</si>
  <si>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</si>
  <si>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</si>
  <si>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</si>
  <si>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</si>
  <si>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</si>
  <si>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</si>
  <si>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</si>
  <si>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</si>
  <si>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</si>
  <si>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</si>
  <si>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</si>
  <si>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</si>
  <si>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</si>
  <si>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</si>
  <si>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</si>
  <si>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</si>
  <si>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</si>
  <si>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</si>
  <si>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</si>
  <si>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</si>
  <si>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</si>
  <si>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</si>
  <si>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</si>
  <si>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</si>
  <si>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</si>
  <si>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</si>
  <si>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</si>
  <si>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</si>
  <si>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</si>
  <si>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</si>
  <si>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</si>
  <si>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</si>
  <si>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</si>
  <si>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</si>
  <si>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</si>
  <si>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</si>
  <si>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</si>
  <si>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</si>
  <si>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</si>
  <si>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</si>
  <si>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</si>
  <si>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</si>
  <si>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</si>
  <si>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</si>
  <si>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</si>
  <si>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</si>
  <si>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</si>
  <si>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</si>
  <si>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</si>
  <si>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</si>
  <si>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</si>
  <si>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</si>
  <si>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</si>
  <si>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</si>
  <si>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</si>
  <si>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</si>
  <si>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</si>
  <si>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</si>
  <si>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</si>
  <si>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</si>
  <si>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</si>
  <si>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</si>
  <si>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</si>
  <si>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</si>
  <si>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</si>
  <si>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</si>
  <si>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</si>
  <si>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</si>
  <si>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</si>
  <si>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</si>
  <si>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</si>
  <si>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</si>
  <si>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</si>
  <si>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</si>
  <si>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</si>
  <si>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</si>
  <si>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</si>
  <si>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</si>
  <si>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</si>
  <si>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</si>
  <si>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</si>
  <si>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</si>
  <si>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</si>
  <si>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</si>
  <si>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</si>
  <si>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</si>
  <si>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</si>
  <si>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</si>
  <si>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</si>
  <si>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</si>
  <si>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</si>
  <si>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</si>
  <si>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</si>
  <si>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</si>
  <si>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</si>
  <si>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</si>
  <si>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</si>
  <si>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</si>
  <si>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</si>
  <si>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</si>
  <si>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</si>
  <si>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</si>
  <si>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</si>
  <si>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</si>
  <si>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</si>
  <si>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</si>
  <si>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</si>
  <si>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</si>
  <si>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</si>
  <si>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</si>
  <si>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</si>
  <si>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</si>
  <si>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</si>
  <si>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</si>
  <si>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</si>
  <si>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</si>
  <si>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</si>
  <si>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</si>
  <si>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</si>
  <si>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</si>
  <si>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</si>
  <si>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</si>
  <si>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</si>
  <si>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</si>
  <si>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</si>
  <si>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</si>
  <si>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</si>
  <si>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</si>
  <si>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</si>
  <si>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</si>
  <si>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</si>
  <si>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</si>
  <si>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</si>
  <si>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</si>
  <si>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</si>
  <si>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</si>
  <si>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</si>
  <si>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</si>
  <si>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</si>
  <si>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</si>
  <si>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</si>
  <si>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</si>
  <si>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</si>
  <si>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</si>
  <si>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</si>
  <si>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</si>
  <si>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</si>
  <si>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</si>
  <si>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</si>
  <si>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</si>
  <si>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</si>
  <si>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</si>
  <si>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</si>
  <si>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</si>
  <si>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</si>
  <si>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</si>
  <si>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</si>
  <si>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</si>
  <si>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</si>
  <si>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</si>
  <si>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</si>
  <si>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</si>
  <si>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</si>
  <si>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</si>
  <si>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</si>
  <si>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</si>
  <si>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</si>
  <si>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</si>
  <si>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</si>
  <si>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</si>
  <si>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</si>
  <si>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</si>
  <si>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</si>
  <si>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</si>
  <si>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</si>
  <si>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</si>
  <si>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</si>
  <si>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</si>
  <si>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</si>
  <si>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</si>
  <si>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</si>
  <si>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</si>
  <si>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</si>
  <si>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</si>
  <si>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</si>
  <si>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</si>
  <si>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</si>
  <si>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</si>
  <si>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</si>
  <si>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</si>
  <si>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</si>
  <si>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</si>
  <si>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</si>
  <si>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</si>
  <si>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</si>
  <si>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</si>
  <si>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</si>
  <si>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</si>
  <si>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</si>
  <si>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</si>
  <si>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</si>
  <si>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</si>
  <si>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</si>
  <si>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</si>
  <si>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</si>
  <si>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</si>
  <si>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</si>
  <si>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</si>
  <si>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</si>
  <si>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</si>
  <si>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</si>
  <si>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</si>
  <si>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</si>
  <si>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</si>
  <si>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</si>
  <si>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</si>
  <si>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</si>
  <si>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</si>
  <si>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</si>
  <si>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</si>
  <si>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</si>
  <si>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</si>
  <si>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</si>
  <si>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</si>
  <si>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</si>
  <si>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</si>
  <si>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</si>
  <si>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</si>
  <si>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</si>
  <si>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</si>
  <si>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</si>
  <si>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</si>
  <si>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</si>
  <si>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</si>
  <si>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</si>
  <si>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</si>
  <si>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</si>
  <si>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</si>
  <si>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</si>
  <si>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</si>
  <si>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</si>
  <si>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</si>
  <si>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</si>
  <si>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</si>
  <si>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</si>
  <si>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</si>
  <si>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</si>
  <si>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</si>
  <si>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</si>
  <si>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</si>
  <si>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</si>
  <si>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</si>
  <si>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</si>
  <si>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</si>
  <si>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</si>
  <si>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</si>
  <si>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</si>
  <si>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</si>
  <si>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</si>
  <si>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</si>
  <si>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</si>
  <si>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</si>
  <si>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</si>
  <si>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</si>
  <si>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</si>
  <si>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</si>
  <si>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</si>
  <si>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</si>
  <si>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</si>
  <si>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</si>
  <si>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</si>
  <si>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</si>
  <si>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</si>
  <si>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</si>
  <si>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</si>
  <si>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</si>
  <si>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</si>
  <si>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</si>
  <si>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</si>
  <si>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</si>
  <si>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</si>
  <si>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</si>
  <si>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</si>
  <si>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</si>
  <si>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</si>
  <si>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</si>
  <si>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</si>
  <si>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</si>
  <si>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</si>
  <si>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</si>
  <si>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</si>
  <si>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</si>
  <si>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</si>
  <si>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</si>
  <si>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</si>
  <si>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</si>
  <si>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</si>
  <si>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</si>
  <si>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</si>
  <si>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</si>
  <si>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</si>
  <si>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</si>
  <si>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</si>
  <si>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</si>
  <si>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</si>
  <si>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</si>
  <si>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</si>
  <si>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</si>
  <si>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</si>
  <si>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</si>
  <si>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</si>
  <si>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</si>
  <si>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</si>
  <si>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</si>
  <si>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</si>
  <si>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</si>
  <si>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</si>
  <si>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</si>
  <si>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</si>
  <si>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</si>
  <si>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</si>
  <si>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</si>
  <si>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</si>
  <si>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</si>
  <si>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</si>
  <si>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</si>
  <si>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</si>
  <si>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</si>
  <si>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</si>
  <si>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</si>
  <si>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</si>
  <si>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</si>
  <si>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</si>
  <si>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</si>
  <si>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</si>
  <si>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</si>
  <si>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</si>
  <si>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</si>
  <si>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</si>
  <si>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</si>
  <si>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</si>
  <si>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</si>
  <si>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</si>
  <si>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</si>
  <si>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</si>
  <si>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</si>
  <si>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</si>
  <si>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</si>
  <si>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</si>
  <si>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</si>
  <si>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</si>
  <si>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</si>
  <si>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</si>
  <si>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</si>
  <si>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</si>
  <si>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</si>
  <si>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</si>
  <si>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</si>
  <si>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</si>
  <si>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</si>
  <si>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</si>
  <si>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</si>
  <si>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</si>
  <si>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</si>
  <si>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</si>
  <si>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</si>
  <si>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</si>
  <si>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</si>
  <si>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</si>
  <si>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</si>
  <si>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</si>
  <si>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</si>
  <si>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</si>
  <si>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</si>
  <si>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</si>
  <si>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</si>
  <si>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</si>
  <si>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</si>
  <si>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</si>
  <si>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</si>
  <si>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</si>
  <si>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</si>
  <si>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</si>
  <si>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</si>
  <si>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</si>
  <si>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</si>
  <si>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</si>
  <si>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</si>
  <si>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</si>
  <si>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</si>
  <si>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</si>
  <si>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</si>
  <si>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</si>
  <si>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</si>
  <si>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</si>
  <si>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</si>
  <si>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</si>
  <si>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</si>
  <si>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</si>
  <si>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</si>
  <si>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</si>
  <si>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</si>
  <si>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</si>
  <si>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</si>
  <si>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</si>
  <si>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</si>
  <si>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</si>
  <si>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</si>
  <si>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</si>
  <si>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</si>
  <si>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</si>
  <si>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</si>
  <si>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</si>
  <si>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</si>
  <si>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</si>
  <si>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</si>
  <si>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</si>
  <si>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</si>
  <si>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</si>
  <si>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</si>
  <si>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</si>
  <si>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</si>
  <si>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</si>
  <si>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</si>
  <si>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</si>
  <si>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</si>
  <si>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</si>
  <si>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</si>
  <si>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</si>
  <si>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</si>
  <si>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</si>
  <si>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</si>
  <si>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</si>
  <si>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</si>
  <si>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</si>
  <si>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</si>
  <si>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</si>
  <si>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</si>
  <si>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</si>
  <si>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</si>
  <si>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</si>
  <si>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</si>
  <si>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</si>
  <si>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</si>
  <si>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</si>
  <si>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</si>
  <si>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</si>
  <si>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</si>
  <si>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</si>
  <si>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</si>
  <si>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</si>
  <si>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</si>
  <si>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</si>
  <si>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</si>
  <si>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</si>
  <si>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</si>
  <si>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</si>
  <si>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</si>
  <si>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</si>
  <si>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</si>
  <si>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</si>
  <si>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</si>
  <si>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</si>
  <si>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</si>
  <si>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</si>
  <si>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</si>
  <si>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</si>
  <si>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</si>
  <si>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</si>
  <si>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</si>
  <si>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</si>
  <si>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</si>
  <si>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</si>
  <si>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</si>
  <si>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</si>
  <si>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</si>
  <si>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</si>
  <si>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</si>
  <si>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</si>
  <si>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</si>
  <si>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</si>
  <si>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</si>
  <si>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</si>
  <si>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</si>
  <si>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</si>
  <si>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</si>
  <si>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</si>
  <si>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</si>
  <si>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</si>
  <si>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</si>
  <si>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</si>
  <si>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</si>
  <si>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</si>
  <si>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</si>
  <si>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</si>
  <si>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</si>
  <si>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</si>
  <si>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</si>
  <si>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</si>
  <si>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</si>
  <si>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</si>
  <si>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</si>
  <si>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</si>
  <si>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</si>
  <si>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</si>
  <si>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</si>
  <si>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</si>
  <si>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</si>
  <si>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</si>
  <si>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</si>
  <si>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</si>
  <si>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</si>
  <si>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</si>
  <si>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</si>
  <si>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</si>
  <si>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</si>
  <si>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</si>
  <si>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</si>
  <si>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</si>
  <si>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</si>
  <si>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</si>
  <si>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</si>
  <si>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</si>
  <si>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</si>
  <si>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</si>
  <si>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</si>
  <si>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</si>
  <si>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</si>
  <si>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</si>
  <si>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</si>
  <si>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</si>
  <si>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</si>
  <si>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</si>
  <si>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</si>
  <si>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</si>
  <si>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</si>
  <si>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</si>
  <si>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</si>
  <si>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</si>
  <si>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</si>
  <si>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</si>
  <si>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</si>
  <si>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</si>
  <si>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</si>
  <si>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</si>
  <si>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</si>
  <si>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</si>
  <si>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</si>
  <si>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</si>
  <si>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</si>
  <si>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</si>
  <si>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</si>
  <si>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</si>
  <si>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</si>
  <si>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</si>
  <si>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</si>
  <si>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</si>
  <si>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</si>
  <si>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</si>
  <si>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</si>
  <si>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</si>
  <si>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</si>
  <si>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</si>
  <si>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</si>
  <si>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</si>
  <si>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</si>
  <si>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</si>
  <si>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</si>
  <si>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</si>
  <si>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</si>
  <si>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</si>
  <si>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</si>
  <si>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</si>
  <si>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</si>
  <si>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</si>
  <si>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</si>
  <si>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</si>
  <si>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</si>
  <si>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</si>
  <si>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</si>
  <si>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</si>
  <si>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</si>
  <si>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</si>
  <si>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</si>
  <si>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</si>
  <si>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</si>
  <si>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</si>
  <si>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</si>
  <si>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</si>
  <si>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</si>
  <si>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</si>
  <si>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</si>
  <si>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</si>
  <si>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</si>
  <si>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</si>
  <si>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</si>
  <si>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</si>
  <si>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</si>
  <si>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</si>
  <si>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</si>
  <si>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</si>
  <si>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</si>
  <si>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</si>
  <si>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</si>
  <si>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</si>
  <si>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</si>
  <si>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</si>
  <si>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</si>
  <si>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</si>
  <si>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</si>
  <si>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</si>
  <si>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</si>
  <si>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</si>
  <si>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</si>
  <si>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</si>
  <si>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</si>
  <si>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</si>
  <si>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</si>
  <si>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</si>
  <si>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</si>
  <si>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</si>
  <si>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</si>
  <si>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</si>
  <si>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</si>
  <si>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</si>
  <si>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</si>
  <si>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</si>
  <si>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</si>
  <si>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</si>
  <si>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</si>
  <si>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</si>
  <si>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</si>
  <si>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</si>
  <si>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</si>
  <si>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</si>
  <si>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</si>
  <si>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</si>
  <si>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</si>
  <si>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</si>
  <si>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</si>
  <si>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</si>
  <si>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</si>
  <si>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</si>
  <si>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</si>
  <si>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</si>
  <si>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</si>
  <si>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</si>
  <si>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</si>
  <si>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</si>
  <si>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</si>
  <si>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</si>
  <si>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</si>
  <si>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</si>
  <si>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</si>
  <si>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</si>
  <si>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</si>
  <si>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</si>
  <si>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</si>
  <si>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</si>
  <si>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</si>
  <si>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</si>
  <si>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</si>
  <si>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</si>
  <si>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</si>
  <si>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</si>
  <si>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</si>
  <si>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</si>
  <si>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</si>
  <si>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</si>
  <si>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</si>
  <si>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</si>
  <si>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</si>
  <si>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</si>
  <si>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</si>
  <si>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</si>
  <si>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</si>
  <si>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</si>
  <si>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</si>
  <si>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</si>
  <si>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</si>
  <si>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</si>
  <si>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</si>
  <si>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</si>
  <si>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</si>
  <si>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</si>
  <si>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</si>
  <si>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</si>
  <si>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</si>
  <si>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</si>
  <si>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</si>
  <si>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</si>
  <si>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</si>
  <si>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</si>
  <si>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</si>
  <si>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</si>
  <si>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</si>
  <si>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</si>
  <si>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</si>
  <si>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</si>
  <si>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</si>
  <si>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</si>
  <si>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</si>
  <si>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</si>
  <si>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</si>
  <si>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</si>
  <si>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</si>
  <si>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</si>
  <si>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</si>
  <si>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</si>
  <si>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</si>
  <si>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</si>
  <si>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</si>
  <si>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</si>
  <si>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</si>
  <si>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</si>
  <si>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</si>
  <si>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</si>
  <si>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</si>
  <si>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</si>
  <si>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</si>
  <si>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</si>
  <si>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</si>
  <si>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</si>
  <si>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</si>
  <si>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</si>
  <si>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</si>
  <si>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</si>
  <si>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</si>
  <si>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</si>
  <si>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</si>
  <si>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</si>
  <si>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</si>
  <si>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</si>
  <si>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</si>
  <si>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</si>
  <si>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</si>
  <si>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</si>
  <si>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</si>
  <si>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</si>
  <si>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</si>
  <si>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</si>
  <si>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</si>
  <si>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</si>
  <si>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</si>
  <si>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</si>
  <si>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</si>
  <si>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</si>
  <si>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</si>
  <si>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</si>
  <si>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</si>
  <si>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</si>
  <si>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</si>
  <si>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</si>
  <si>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</si>
  <si>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</si>
  <si>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</si>
  <si>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</si>
  <si>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</si>
  <si>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</si>
  <si>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</si>
  <si>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</si>
  <si>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</si>
  <si>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</si>
  <si>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</si>
  <si>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</si>
  <si>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</si>
  <si>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</si>
  <si>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</si>
  <si>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</si>
  <si>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</si>
  <si>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</si>
  <si>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</si>
  <si>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</si>
  <si>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</si>
  <si>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</si>
  <si>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</si>
  <si>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</si>
  <si>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</si>
  <si>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</si>
  <si>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</si>
  <si>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</si>
  <si>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</si>
  <si>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</si>
  <si>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</si>
  <si>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</si>
  <si>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</si>
  <si>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</si>
  <si>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</si>
  <si>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</si>
  <si>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</si>
  <si>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</si>
  <si>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</si>
  <si>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</si>
  <si>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</si>
  <si>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</si>
  <si>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</si>
  <si>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</si>
  <si>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</si>
  <si>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</si>
  <si>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</si>
  <si>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</si>
  <si>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</si>
  <si>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</si>
  <si>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</si>
  <si>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</si>
  <si>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</si>
  <si>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</si>
  <si>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</si>
  <si>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</si>
  <si>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</si>
  <si>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</si>
  <si>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</si>
  <si>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</si>
  <si>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</si>
  <si>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</si>
  <si>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</si>
  <si>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</si>
  <si>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</si>
  <si>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</si>
  <si>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</si>
  <si>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</si>
  <si>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</si>
  <si>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</si>
  <si>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</si>
  <si>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</si>
  <si>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</si>
  <si>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</si>
  <si>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</si>
  <si>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</si>
  <si>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</si>
  <si>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</si>
  <si>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</si>
  <si>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</si>
  <si>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</si>
  <si>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</si>
  <si>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</si>
  <si>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</si>
  <si>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</si>
  <si>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</si>
  <si>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</si>
  <si>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</si>
  <si>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</si>
  <si>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</si>
  <si>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</si>
  <si>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</si>
  <si>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</si>
  <si>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</si>
  <si>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</si>
  <si>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</si>
  <si>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</si>
  <si>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</si>
  <si>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</si>
  <si>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</si>
  <si>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</si>
  <si>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</si>
  <si>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</si>
  <si>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</si>
  <si>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</si>
  <si>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</si>
  <si>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</si>
  <si>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</si>
  <si>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</si>
  <si>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</si>
  <si>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</si>
  <si>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</si>
  <si>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</si>
  <si>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</si>
  <si>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</si>
  <si>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</si>
  <si>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</si>
  <si>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</si>
  <si>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</si>
  <si>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</si>
  <si>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</si>
  <si>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</si>
  <si>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</si>
  <si>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</si>
  <si>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</si>
  <si>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</si>
  <si>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</si>
  <si>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</si>
  <si>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</si>
  <si>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</si>
  <si>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</si>
  <si>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</si>
  <si>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</si>
  <si>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</si>
  <si>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</si>
  <si>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</si>
  <si>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</si>
  <si>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</si>
  <si>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</si>
  <si>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</si>
  <si>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</si>
  <si>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</si>
  <si>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</si>
  <si>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</si>
  <si>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</si>
  <si>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</si>
  <si>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</si>
  <si>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</si>
  <si>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</si>
  <si>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</si>
  <si>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</si>
  <si>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</si>
  <si>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</si>
  <si>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</si>
  <si>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</si>
  <si>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</si>
  <si>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</si>
  <si>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</si>
  <si>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</si>
  <si>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</si>
  <si>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</si>
  <si>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</si>
  <si>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</si>
  <si>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</si>
  <si>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</si>
  <si>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</si>
  <si>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</si>
  <si>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</si>
  <si>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</si>
  <si>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</si>
  <si>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</si>
  <si>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</si>
  <si>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</si>
  <si>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</si>
  <si>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</si>
  <si>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</si>
  <si>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</si>
  <si>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</si>
  <si>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</si>
  <si>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</si>
  <si>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</si>
  <si>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</si>
  <si>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</si>
  <si>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</si>
  <si>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</si>
  <si>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</si>
  <si>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</si>
  <si>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</si>
  <si>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</si>
  <si>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</si>
  <si>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</si>
  <si>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</si>
  <si>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</si>
  <si>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</si>
  <si>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</si>
  <si>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</si>
  <si>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</si>
  <si>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</si>
  <si>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</si>
  <si>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</si>
  <si>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</si>
  <si>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</si>
  <si>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</si>
  <si>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</si>
  <si>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</si>
  <si>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</si>
  <si>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</si>
  <si>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</si>
  <si>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</si>
  <si>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</si>
  <si>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</si>
  <si>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</si>
  <si>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</si>
  <si>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</si>
  <si>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</si>
  <si>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</si>
  <si>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</si>
  <si>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</si>
  <si>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</si>
  <si>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</si>
  <si>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</si>
  <si>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</si>
  <si>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</si>
  <si>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</si>
  <si>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</si>
  <si>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</si>
  <si>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</si>
  <si>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</si>
  <si>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</si>
  <si>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</si>
  <si>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</si>
  <si>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</si>
  <si>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</si>
  <si>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</si>
  <si>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</si>
  <si>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</si>
  <si>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</si>
  <si>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</si>
  <si>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</si>
  <si>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</si>
  <si>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</si>
  <si>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</si>
  <si>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</si>
  <si>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</si>
  <si>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</si>
  <si>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</si>
  <si>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</si>
  <si>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</si>
  <si>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</si>
  <si>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</si>
  <si>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</si>
  <si>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</si>
  <si>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</si>
  <si>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</si>
  <si>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</si>
  <si>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</si>
  <si>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</si>
  <si>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</si>
  <si>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</si>
  <si>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</si>
  <si>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</si>
  <si>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</si>
  <si>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</si>
  <si>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</si>
  <si>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</si>
  <si>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</si>
  <si>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</si>
  <si>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</si>
  <si>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</si>
  <si>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</si>
  <si>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</si>
  <si>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</si>
  <si>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</si>
  <si>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</si>
  <si>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</si>
  <si>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</si>
  <si>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</si>
  <si>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</si>
  <si>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</si>
  <si>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</si>
  <si>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</si>
  <si>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</si>
  <si>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</si>
  <si>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</si>
  <si>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</si>
  <si>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</si>
  <si>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</si>
  <si>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</si>
  <si>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</si>
  <si>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</si>
  <si>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</si>
  <si>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</si>
  <si>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</si>
  <si>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</si>
  <si>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</si>
  <si>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</si>
  <si>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</si>
  <si>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</si>
  <si>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</si>
  <si>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</si>
  <si>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</si>
  <si>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</si>
  <si>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</si>
  <si>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</si>
  <si>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</si>
  <si>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</si>
  <si>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</si>
  <si>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</si>
  <si>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</si>
  <si>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</si>
  <si>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</si>
  <si>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</si>
  <si>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</si>
  <si>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</si>
  <si>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</si>
  <si>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</si>
  <si>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</si>
  <si>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</si>
  <si>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</si>
  <si>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</si>
  <si>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</si>
  <si>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</si>
  <si>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</si>
  <si>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</si>
  <si>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</si>
  <si>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</si>
  <si>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</si>
  <si>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</si>
  <si>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</si>
  <si>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</si>
  <si>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</si>
  <si>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</si>
  <si>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</si>
  <si>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</si>
  <si>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</si>
  <si>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</si>
  <si>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</si>
  <si>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</si>
  <si>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</si>
  <si>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</si>
  <si>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</si>
  <si>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</si>
  <si>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</si>
  <si>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</si>
  <si>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</si>
  <si>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</si>
  <si>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</si>
  <si>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</si>
  <si>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</si>
  <si>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</si>
  <si>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</si>
  <si>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</si>
  <si>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</si>
  <si>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</si>
  <si>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</si>
  <si>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</si>
  <si>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</si>
  <si>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</si>
  <si>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</si>
  <si>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</si>
  <si>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</si>
  <si>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</si>
  <si>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</si>
  <si>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</si>
  <si>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</si>
  <si>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</si>
  <si>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</si>
  <si>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</si>
  <si>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</si>
  <si>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</si>
  <si>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</si>
  <si>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</si>
  <si>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</si>
  <si>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</si>
  <si>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</si>
  <si>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</si>
  <si>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</si>
  <si>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</si>
  <si>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</si>
  <si>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</si>
  <si>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</si>
  <si>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</si>
  <si>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</si>
  <si>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</si>
  <si>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</si>
  <si>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</si>
  <si>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</si>
  <si>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</si>
  <si>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</si>
  <si>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</si>
  <si>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</si>
  <si>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</si>
  <si>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</si>
  <si>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</si>
  <si>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</si>
  <si>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</si>
  <si>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</si>
  <si>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</si>
  <si>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</si>
  <si>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</si>
  <si>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</si>
  <si>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</si>
  <si>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</si>
  <si>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</si>
  <si>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</si>
  <si>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</si>
  <si>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</si>
  <si>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</si>
  <si>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</si>
  <si>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</si>
  <si>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</si>
  <si>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</si>
  <si>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</si>
  <si>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</si>
  <si>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</si>
  <si>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</si>
  <si>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</si>
  <si>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</si>
  <si>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</si>
  <si>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</si>
  <si>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</si>
  <si>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</si>
  <si>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</si>
  <si>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</si>
  <si>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</si>
  <si>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</si>
  <si>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</si>
  <si>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</si>
  <si>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</si>
  <si>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</si>
  <si>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</si>
  <si>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</si>
  <si>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</si>
  <si>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</si>
  <si>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</si>
  <si>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</si>
  <si>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</si>
  <si>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</si>
  <si>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</si>
  <si>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</si>
  <si>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</si>
  <si>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</si>
  <si>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</si>
  <si>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</si>
  <si>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</si>
  <si>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</si>
  <si>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</si>
  <si>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</si>
  <si>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</si>
  <si>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</si>
  <si>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</si>
  <si>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</si>
  <si>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</si>
  <si>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</si>
  <si>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</si>
  <si>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</si>
  <si>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</si>
  <si>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</si>
  <si>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</si>
  <si>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</si>
  <si>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</si>
  <si>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</si>
  <si>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</si>
  <si>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</si>
  <si>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</si>
  <si>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</si>
  <si>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</si>
  <si>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</si>
  <si>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</si>
  <si>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</si>
  <si>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</si>
  <si>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</si>
  <si>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</si>
  <si>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</si>
  <si>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</si>
  <si>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</si>
  <si>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</si>
  <si>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</si>
  <si>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</si>
  <si>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</si>
  <si>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</si>
  <si>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</si>
  <si>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</si>
  <si>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</si>
  <si>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</si>
  <si>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</si>
  <si>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</si>
  <si>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</si>
  <si>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</si>
  <si>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</si>
  <si>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</si>
  <si>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</si>
  <si>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</si>
  <si>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</si>
  <si>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</si>
  <si>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</si>
  <si>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</si>
  <si>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</si>
  <si>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</si>
  <si>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</si>
  <si>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</si>
  <si>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</si>
  <si>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</si>
  <si>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</si>
  <si>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</si>
  <si>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</si>
  <si>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</si>
  <si>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</si>
  <si>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</si>
  <si>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</si>
  <si>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</si>
  <si>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</si>
  <si>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</si>
  <si>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</si>
  <si>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</si>
  <si>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</si>
  <si>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</si>
  <si>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</si>
  <si>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</si>
  <si>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</si>
  <si>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</si>
  <si>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</si>
  <si>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</si>
  <si>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</si>
  <si>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</si>
  <si>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</si>
  <si>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</si>
  <si>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</si>
  <si>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</si>
  <si>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</si>
  <si>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</si>
  <si>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</si>
  <si>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</si>
  <si>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</si>
  <si>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</si>
  <si>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</si>
  <si>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</si>
  <si>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</si>
  <si>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</si>
  <si>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</si>
  <si>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</si>
  <si>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</si>
  <si>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</si>
  <si>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</si>
  <si>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</si>
  <si>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</si>
  <si>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</si>
  <si>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</si>
  <si>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</si>
  <si>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</si>
  <si>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</si>
  <si>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</si>
  <si>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</si>
  <si>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</si>
  <si>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</si>
  <si>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</si>
  <si>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</si>
  <si>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</si>
  <si>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</si>
  <si>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</si>
  <si>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</si>
  <si>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</si>
  <si>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</si>
  <si>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</si>
  <si>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</si>
  <si>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</si>
  <si>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</si>
  <si>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</si>
  <si>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</si>
  <si>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</si>
  <si>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</si>
  <si>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</si>
  <si>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</si>
  <si>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</si>
  <si>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</si>
  <si>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</si>
  <si>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</si>
  <si>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</si>
  <si>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</si>
  <si>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</si>
  <si>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</si>
  <si>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</si>
  <si>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</si>
  <si>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</si>
  <si>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</si>
  <si>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</si>
  <si>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</si>
  <si>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</si>
  <si>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</si>
  <si>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</si>
  <si>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</si>
  <si>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</si>
  <si>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</si>
  <si>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</si>
  <si>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</si>
  <si>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</si>
  <si>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</si>
  <si>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</si>
  <si>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</si>
  <si>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</si>
  <si>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</si>
  <si>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</si>
  <si>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</si>
  <si>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</si>
  <si>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</si>
  <si>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</si>
  <si>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</si>
  <si>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</si>
  <si>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</si>
  <si>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</si>
  <si>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</si>
  <si>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</si>
  <si>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</si>
  <si>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</si>
  <si>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</si>
  <si>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</si>
  <si>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</si>
  <si>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</si>
  <si>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</si>
  <si>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</si>
  <si>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</si>
  <si>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</si>
  <si>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</si>
  <si>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</si>
  <si>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</si>
  <si>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</si>
  <si>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</si>
  <si>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</si>
  <si>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</si>
  <si>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</si>
  <si>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</si>
  <si>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</si>
  <si>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</si>
  <si>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</si>
  <si>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</si>
  <si>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</si>
  <si>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</si>
  <si>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</si>
  <si>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</si>
  <si>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</si>
  <si>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</si>
  <si>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</si>
  <si>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</si>
  <si>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</si>
  <si>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</si>
  <si>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</si>
  <si>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</si>
  <si>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</si>
  <si>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</si>
  <si>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</si>
  <si>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</si>
  <si>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</si>
  <si>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</si>
  <si>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</si>
  <si>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</si>
  <si>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</si>
  <si>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</si>
  <si>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</si>
  <si>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</si>
  <si>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</si>
  <si>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</si>
  <si>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</si>
  <si>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</si>
  <si>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</si>
  <si>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</si>
  <si>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</si>
  <si>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</si>
  <si>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</si>
  <si>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</si>
  <si>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</si>
  <si>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</si>
  <si>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</si>
  <si>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</si>
  <si>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</si>
  <si>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</si>
  <si>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</si>
  <si>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</si>
  <si>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</si>
  <si>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</si>
  <si>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</si>
  <si>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</si>
  <si>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</si>
  <si>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</si>
  <si>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</si>
  <si>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</si>
  <si>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</si>
  <si>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</si>
  <si>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</si>
  <si>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</si>
  <si>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</si>
  <si>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</si>
  <si>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</si>
  <si>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</si>
  <si>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</si>
  <si>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</si>
  <si>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</si>
  <si>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</si>
  <si>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</si>
  <si>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</si>
  <si>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</si>
  <si>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</si>
  <si>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</si>
  <si>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</si>
  <si>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</si>
  <si>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</si>
  <si>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</si>
  <si>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</si>
  <si>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</si>
  <si>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</si>
  <si>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</si>
  <si>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</si>
  <si>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</si>
  <si>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</si>
  <si>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</si>
  <si>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</si>
  <si>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</si>
  <si>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</si>
  <si>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</si>
  <si>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</si>
  <si>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</si>
  <si>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</si>
  <si>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</si>
  <si>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</si>
  <si>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</si>
  <si>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</si>
  <si>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</si>
  <si>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</si>
  <si>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</si>
  <si>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</si>
  <si>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</si>
  <si>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</si>
  <si>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</si>
  <si>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</si>
  <si>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</si>
  <si>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</si>
  <si>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</si>
  <si>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</si>
  <si>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</si>
  <si>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</si>
  <si>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</si>
  <si>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</si>
  <si>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</si>
  <si>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</si>
  <si>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</si>
  <si>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</si>
  <si>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</si>
  <si>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</si>
  <si>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</si>
  <si>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</si>
  <si>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</si>
  <si>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</si>
  <si>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</si>
  <si>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</si>
  <si>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</si>
  <si>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</si>
  <si>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</si>
  <si>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</si>
  <si>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</si>
  <si>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</si>
  <si>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</si>
  <si>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</si>
  <si>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</si>
  <si>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</si>
  <si>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</si>
  <si>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</si>
  <si>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</si>
  <si>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</si>
  <si>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</si>
  <si>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</si>
  <si>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</si>
  <si>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</si>
  <si>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</si>
  <si>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</si>
  <si>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</si>
  <si>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</si>
  <si>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</si>
  <si>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</si>
  <si>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</si>
  <si>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</si>
  <si>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</si>
  <si>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</si>
  <si>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</si>
  <si>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</si>
  <si>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</si>
  <si>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</si>
  <si>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</si>
  <si>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</si>
  <si>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</si>
  <si>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</si>
  <si>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</si>
  <si>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</si>
  <si>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</si>
  <si>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</si>
  <si>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</si>
  <si>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</si>
  <si>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</si>
  <si>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</si>
  <si>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</si>
  <si>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</si>
  <si>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</si>
  <si>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</si>
  <si>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</si>
  <si>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</si>
  <si>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</si>
  <si>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</si>
  <si>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</si>
  <si>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</si>
  <si>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</si>
  <si>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</si>
  <si>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</si>
  <si>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</si>
  <si>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</si>
  <si>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</si>
  <si>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</si>
  <si>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</si>
  <si>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</si>
  <si>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</si>
  <si>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</si>
  <si>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</si>
  <si>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</si>
  <si>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</si>
  <si>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</si>
  <si>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</si>
  <si>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</si>
  <si>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</si>
  <si>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</si>
  <si>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</si>
  <si>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</si>
  <si>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</si>
  <si>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</si>
  <si>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</si>
  <si>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</si>
  <si>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</si>
  <si>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</si>
  <si>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</si>
  <si>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</si>
  <si>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</si>
  <si>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</si>
  <si>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</si>
  <si>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</si>
  <si>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</si>
  <si>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</si>
  <si>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</si>
  <si>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</si>
  <si>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</si>
  <si>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</si>
  <si>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</si>
  <si>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</si>
  <si>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</si>
  <si>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</si>
  <si>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</si>
  <si>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</si>
  <si>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</si>
  <si>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</si>
  <si>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</si>
  <si>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</si>
  <si>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</si>
  <si>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</si>
  <si>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</si>
  <si>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</si>
  <si>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</si>
  <si>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</si>
  <si>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</si>
  <si>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</si>
  <si>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</si>
  <si>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</si>
  <si>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</si>
  <si>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</si>
  <si>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</si>
  <si>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</si>
  <si>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</si>
  <si>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</si>
  <si>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</si>
  <si>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</si>
  <si>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</si>
  <si>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</si>
  <si>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</si>
  <si>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</si>
  <si>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</si>
  <si>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</si>
  <si>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</si>
  <si>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</si>
  <si>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</si>
  <si>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</si>
  <si>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</si>
  <si>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</si>
  <si>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</si>
  <si>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</si>
  <si>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</si>
  <si>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</si>
  <si>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</si>
  <si>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</si>
  <si>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</si>
  <si>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</si>
  <si>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</si>
  <si>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</si>
  <si>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</si>
  <si>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</si>
  <si>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</si>
  <si>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</si>
  <si>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</si>
  <si>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</si>
  <si>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</si>
  <si>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</si>
  <si>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</si>
  <si>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</si>
  <si>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</si>
  <si>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</si>
  <si>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</si>
  <si>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</si>
  <si>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</si>
  <si>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</si>
  <si>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</si>
  <si>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</si>
  <si>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</si>
  <si>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</si>
  <si>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</si>
  <si>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</si>
  <si>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</si>
  <si>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</si>
  <si>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</si>
  <si>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</si>
  <si>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</si>
  <si>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</si>
  <si>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</si>
  <si>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</si>
  <si>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</si>
  <si>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</si>
  <si>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</si>
  <si>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</si>
  <si>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</si>
  <si>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</si>
  <si>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</si>
  <si>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</si>
  <si>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</si>
  <si>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</si>
  <si>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</si>
  <si>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</si>
  <si>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</si>
  <si>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</si>
  <si>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</si>
  <si>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</si>
  <si>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</si>
  <si>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</si>
  <si>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</si>
  <si>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</si>
  <si>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</si>
  <si>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</si>
  <si>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</si>
  <si>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</si>
  <si>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</si>
  <si>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</si>
  <si>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</si>
  <si>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</si>
  <si>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</si>
  <si>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</si>
  <si>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</si>
  <si>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</si>
  <si>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</si>
  <si>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</si>
  <si>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</si>
  <si>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</si>
  <si>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</si>
  <si>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</si>
  <si>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</si>
  <si>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</si>
  <si>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</si>
  <si>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</si>
  <si>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</si>
  <si>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</si>
  <si>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</si>
  <si>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</si>
  <si>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</si>
  <si>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</si>
  <si>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</si>
  <si>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</si>
  <si>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</si>
  <si>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</si>
  <si>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</si>
  <si>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</si>
  <si>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</si>
  <si>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</si>
  <si>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</si>
  <si>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</si>
  <si>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</si>
  <si>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</si>
  <si>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</si>
  <si>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</si>
  <si>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</si>
  <si>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</si>
  <si>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</si>
  <si>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</si>
  <si>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</si>
  <si>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</si>
  <si>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</si>
  <si>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</si>
  <si>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</si>
  <si>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</si>
  <si>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</si>
  <si>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</si>
  <si>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</si>
  <si>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</si>
  <si>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</si>
  <si>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</si>
  <si>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</si>
  <si>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</si>
  <si>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</si>
  <si>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</si>
  <si>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</si>
  <si>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</si>
  <si>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</si>
  <si>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</si>
  <si>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</si>
  <si>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</si>
  <si>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</si>
  <si>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</si>
  <si>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</si>
  <si>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</si>
  <si>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</si>
  <si>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</si>
  <si>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</si>
  <si>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</si>
  <si>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</si>
  <si>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</si>
  <si>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</si>
  <si>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</si>
  <si>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</si>
  <si>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</si>
  <si>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</si>
  <si>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</si>
  <si>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</si>
  <si>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</si>
  <si>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</si>
  <si>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</si>
  <si>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</si>
  <si>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</si>
  <si>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</si>
  <si>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</si>
  <si>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</si>
  <si>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</si>
  <si>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</si>
  <si>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</si>
  <si>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</si>
  <si>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</si>
  <si>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</si>
  <si>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</si>
  <si>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</si>
  <si>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</si>
  <si>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</si>
  <si>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</si>
  <si>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</si>
  <si>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</si>
  <si>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</si>
  <si>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</si>
  <si>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</si>
  <si>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</si>
  <si>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</si>
  <si>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</si>
  <si>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</si>
  <si>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</si>
  <si>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</si>
  <si>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</si>
  <si>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</si>
  <si>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</si>
  <si>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</si>
  <si>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</si>
  <si>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</si>
  <si>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</si>
  <si>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</si>
  <si>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</si>
  <si>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</si>
  <si>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</si>
  <si>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</si>
  <si>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</si>
  <si>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</si>
  <si>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</si>
  <si>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</si>
  <si>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</si>
  <si>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</si>
  <si>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</si>
  <si>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</si>
  <si>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</si>
  <si>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</si>
  <si>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</si>
  <si>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</si>
  <si>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</si>
  <si>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</si>
  <si>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</si>
  <si>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</si>
  <si>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</si>
  <si>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</si>
  <si>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</si>
  <si>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</si>
  <si>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</si>
  <si>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</si>
  <si>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</si>
  <si>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</si>
  <si>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</si>
  <si>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</si>
  <si>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</si>
  <si>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</si>
  <si>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</si>
  <si>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</si>
  <si>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</si>
  <si>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</si>
  <si>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</si>
  <si>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</si>
  <si>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</si>
  <si>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</si>
  <si>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</si>
  <si>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</si>
  <si>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</si>
  <si>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</si>
  <si>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</si>
  <si>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</si>
  <si>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</si>
  <si>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</si>
  <si>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</si>
  <si>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</si>
  <si>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</si>
  <si>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</si>
  <si>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</si>
  <si>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</si>
  <si>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</si>
  <si>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</si>
  <si>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</si>
  <si>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</si>
  <si>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</si>
  <si>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</si>
  <si>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</si>
  <si>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</si>
  <si>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</si>
  <si>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</si>
  <si>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</si>
  <si>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</si>
  <si>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</si>
  <si>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</si>
  <si>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</si>
  <si>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</si>
  <si>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</si>
  <si>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</si>
  <si>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</si>
  <si>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</si>
  <si>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</si>
  <si>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</si>
  <si>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</si>
  <si>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</si>
  <si>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</si>
  <si>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</si>
  <si>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</si>
  <si>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</si>
  <si>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</si>
  <si>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</si>
  <si>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</si>
  <si>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</si>
  <si>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</si>
  <si>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</si>
  <si>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</si>
  <si>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</si>
  <si>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</si>
  <si>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</si>
  <si>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</si>
  <si>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</si>
  <si>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</si>
  <si>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</si>
  <si>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</si>
  <si>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</si>
  <si>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</si>
  <si>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</si>
  <si>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</si>
  <si>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</si>
  <si>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</si>
  <si>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</si>
  <si>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</si>
  <si>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</si>
  <si>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</si>
  <si>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</si>
  <si>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</si>
  <si>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</si>
  <si>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</si>
  <si>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</si>
  <si>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</si>
  <si>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</si>
  <si>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</si>
  <si>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</si>
  <si>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</si>
  <si>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</si>
  <si>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</si>
  <si>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</si>
  <si>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</si>
  <si>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</si>
  <si>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</si>
  <si>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</si>
  <si>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</si>
  <si>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</si>
  <si>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</si>
  <si>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</si>
  <si>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</si>
  <si>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</si>
  <si>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</si>
  <si>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</si>
  <si>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</si>
  <si>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</si>
  <si>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</si>
  <si>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</si>
  <si>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</si>
  <si>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</si>
  <si>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</si>
  <si>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</si>
  <si>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</si>
  <si>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</si>
  <si>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</si>
  <si>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</si>
  <si>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</si>
  <si>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</si>
  <si>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</si>
  <si>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</si>
  <si>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</si>
  <si>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</si>
  <si>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</si>
  <si>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</si>
  <si>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</si>
  <si>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</si>
  <si>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</si>
  <si>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</si>
  <si>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</si>
  <si>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</si>
  <si>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</si>
  <si>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</si>
  <si>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</si>
  <si>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</si>
  <si>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</si>
  <si>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</si>
  <si>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</si>
  <si>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</si>
  <si>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</si>
  <si>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</si>
  <si>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</si>
  <si>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</si>
  <si>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</si>
  <si>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</si>
  <si>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</si>
  <si>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</si>
  <si>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</si>
  <si>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</si>
  <si>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</si>
  <si>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</si>
  <si>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</si>
  <si>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</si>
  <si>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</si>
  <si>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</si>
  <si>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</si>
  <si>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</si>
  <si>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</si>
  <si>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</si>
  <si>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</si>
  <si>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</si>
  <si>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</si>
  <si>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</si>
  <si>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</si>
  <si>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</si>
  <si>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</si>
  <si>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</si>
  <si>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</si>
  <si>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</si>
  <si>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</si>
  <si>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</si>
  <si>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</si>
  <si>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</si>
  <si>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</si>
  <si>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</si>
  <si>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</si>
  <si>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</si>
  <si>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</si>
  <si>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</si>
  <si>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</si>
  <si>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</si>
  <si>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</si>
  <si>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</si>
  <si>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</si>
  <si>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</si>
  <si>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</si>
  <si>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</si>
  <si>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</si>
  <si>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</si>
  <si>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</si>
  <si>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</si>
  <si>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</si>
  <si>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</si>
  <si>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</si>
  <si>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</si>
  <si>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</si>
  <si>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</si>
  <si>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</si>
  <si>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</si>
  <si>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</si>
  <si>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</si>
  <si>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</si>
  <si>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</si>
  <si>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</si>
  <si>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</si>
  <si>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</si>
  <si>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</si>
  <si>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</si>
  <si>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</si>
  <si>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</si>
  <si>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</si>
  <si>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</si>
  <si>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</si>
  <si>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</si>
  <si>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</si>
  <si>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</si>
  <si>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</si>
  <si>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</si>
  <si>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</si>
  <si>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</si>
  <si>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</si>
  <si>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</si>
  <si>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</si>
  <si>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</si>
  <si>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</si>
  <si>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</si>
  <si>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</si>
  <si>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</si>
  <si>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</si>
  <si>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</si>
  <si>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</si>
  <si>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</si>
  <si>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</si>
  <si>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</si>
  <si>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</si>
  <si>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</si>
  <si>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</si>
  <si>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</si>
  <si>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</si>
  <si>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</si>
  <si>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</si>
  <si>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</si>
  <si>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</si>
  <si>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</si>
  <si>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</si>
  <si>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</si>
  <si>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</si>
  <si>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</si>
  <si>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</si>
  <si>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</si>
  <si>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</si>
  <si>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</si>
  <si>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</si>
  <si>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</si>
  <si>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</si>
  <si>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</si>
  <si>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</si>
  <si>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</si>
  <si>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</si>
  <si>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</si>
  <si>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</si>
  <si>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</si>
  <si>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</si>
  <si>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</si>
  <si>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</si>
  <si>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</si>
  <si>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</si>
  <si>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</si>
  <si>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</si>
  <si>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</si>
  <si>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</si>
  <si>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</si>
  <si>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</si>
  <si>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</si>
  <si>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</si>
  <si>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</si>
  <si>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</si>
  <si>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</si>
  <si>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</si>
  <si>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</si>
  <si>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</si>
  <si>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</si>
  <si>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</si>
  <si>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</si>
  <si>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</si>
  <si>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</si>
  <si>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</si>
  <si>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</si>
  <si>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</si>
  <si>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</si>
  <si>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</si>
  <si>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</si>
  <si>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</si>
  <si>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</si>
  <si>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</si>
  <si>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</si>
  <si>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</si>
  <si>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</si>
  <si>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</si>
  <si>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</si>
  <si>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</si>
  <si>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</si>
  <si>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</si>
  <si>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</si>
  <si>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</si>
  <si>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</si>
  <si>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</si>
  <si>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</si>
  <si>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</si>
  <si>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</si>
  <si>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</si>
  <si>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</si>
  <si>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</si>
  <si>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</si>
  <si>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</si>
  <si>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</si>
  <si>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</si>
  <si>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</si>
  <si>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</si>
  <si>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</si>
  <si>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</si>
  <si>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</si>
  <si>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</si>
  <si>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</si>
  <si>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</si>
  <si>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</si>
  <si>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</si>
  <si>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</si>
  <si>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</si>
  <si>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</si>
  <si>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</si>
  <si>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</si>
  <si>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</si>
  <si>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</si>
  <si>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</si>
  <si>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</si>
  <si>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</si>
  <si>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</si>
  <si>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</si>
  <si>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</si>
  <si>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</si>
  <si>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</si>
  <si>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</si>
  <si>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</si>
  <si>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</si>
  <si>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</si>
  <si>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</si>
  <si>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</si>
  <si>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</si>
  <si>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</si>
  <si>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</si>
  <si>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</si>
  <si>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</si>
  <si>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</si>
  <si>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</si>
  <si>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</si>
  <si>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</si>
  <si>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</si>
  <si>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</si>
  <si>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</si>
  <si>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</si>
  <si>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</si>
  <si>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</si>
  <si>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</si>
  <si>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</si>
  <si>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</si>
  <si>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</si>
  <si>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</si>
  <si>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</si>
  <si>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</si>
  <si>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</si>
  <si>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</si>
  <si>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</si>
  <si>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</si>
  <si>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</si>
  <si>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</si>
  <si>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</si>
  <si>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</si>
  <si>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</si>
  <si>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</si>
  <si>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</si>
  <si>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</si>
  <si>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</si>
  <si>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</si>
  <si>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</si>
  <si>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</si>
  <si>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</si>
  <si>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</si>
  <si>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</si>
  <si>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</si>
  <si>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</si>
  <si>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</si>
  <si>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</si>
  <si>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</si>
  <si>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</si>
  <si>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</si>
  <si>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</si>
  <si>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</si>
  <si>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</si>
  <si>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</si>
  <si>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</si>
  <si>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</si>
  <si>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</si>
  <si>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</si>
  <si>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</si>
  <si>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</si>
  <si>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</si>
  <si>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</si>
  <si>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</si>
  <si>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</si>
  <si>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</si>
  <si>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</si>
  <si>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</si>
  <si>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</si>
  <si>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</si>
  <si>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</si>
  <si>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</si>
  <si>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</si>
  <si>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</si>
  <si>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</si>
  <si>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</si>
  <si>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</si>
  <si>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</si>
  <si>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</si>
  <si>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</si>
  <si>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</si>
  <si>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</si>
  <si>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</si>
  <si>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</si>
  <si>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</si>
  <si>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</si>
  <si>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</si>
  <si>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</si>
  <si>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</si>
  <si>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</si>
  <si>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</si>
  <si>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</si>
  <si>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</si>
  <si>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</si>
  <si>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</si>
  <si>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</si>
  <si>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</si>
  <si>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</si>
  <si>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</si>
  <si>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</si>
  <si>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</si>
  <si>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</si>
  <si>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</si>
  <si>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</si>
  <si>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</si>
  <si>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</si>
  <si>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</si>
  <si>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</si>
  <si>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</si>
  <si>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</si>
  <si>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</si>
  <si>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</si>
  <si>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</si>
  <si>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</si>
  <si>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</si>
  <si>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</si>
  <si>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</si>
  <si>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</si>
  <si>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</si>
  <si>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</si>
  <si>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</si>
  <si>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</si>
  <si>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</si>
  <si>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</si>
  <si>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</si>
  <si>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</si>
  <si>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</si>
  <si>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</si>
  <si>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</si>
  <si>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</si>
  <si>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</si>
  <si>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</si>
  <si>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</si>
  <si>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</si>
  <si>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</si>
  <si>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</si>
  <si>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</si>
  <si>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</si>
  <si>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</si>
  <si>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</si>
  <si>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</si>
  <si>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</si>
  <si>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</si>
  <si>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</si>
  <si>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</si>
  <si>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</si>
  <si>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</si>
  <si>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</si>
  <si>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</si>
  <si>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</si>
  <si>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</si>
  <si>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</si>
  <si>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</si>
  <si>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</si>
  <si>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</si>
  <si>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</si>
  <si>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</si>
  <si>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</si>
  <si>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</si>
  <si>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</si>
  <si>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</si>
  <si>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</si>
  <si>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</si>
  <si>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</si>
  <si>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</si>
  <si>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</si>
  <si>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</si>
  <si>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</si>
  <si>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</si>
  <si>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</si>
  <si>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</si>
  <si>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</si>
  <si>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</si>
  <si>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</si>
  <si>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</si>
  <si>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</si>
  <si>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</si>
  <si>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</si>
  <si>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</si>
  <si>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</si>
  <si>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</si>
  <si>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</si>
  <si>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</si>
  <si>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</si>
  <si>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</si>
  <si>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</si>
  <si>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</si>
  <si>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</si>
  <si>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</si>
  <si>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</si>
  <si>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</si>
  <si>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</si>
  <si>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</si>
  <si>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</si>
  <si>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</si>
  <si>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</si>
  <si>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</si>
  <si>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</si>
  <si>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</si>
  <si>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</si>
  <si>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</si>
  <si>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</si>
  <si>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</si>
  <si>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</si>
  <si>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</si>
  <si>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</si>
  <si>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</si>
  <si>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</si>
  <si>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</si>
  <si>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</si>
  <si>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</si>
  <si>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</si>
  <si>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</si>
  <si>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</si>
  <si>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</si>
  <si>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</si>
  <si>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</si>
  <si>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</si>
  <si>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</si>
  <si>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</si>
  <si>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</si>
  <si>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</si>
  <si>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</si>
  <si>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</si>
  <si>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</si>
  <si>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</si>
  <si>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</si>
  <si>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</si>
  <si>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</si>
  <si>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</si>
  <si>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</si>
  <si>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</si>
  <si>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</si>
  <si>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</si>
  <si>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</si>
  <si>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</si>
  <si>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</si>
  <si>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</si>
  <si>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</si>
  <si>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</si>
  <si>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</si>
  <si>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</si>
  <si>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</si>
  <si>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</si>
  <si>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</si>
  <si>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</si>
  <si>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</si>
  <si>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</si>
  <si>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</si>
  <si>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</si>
  <si>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</si>
  <si>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</si>
  <si>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</si>
  <si>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</si>
  <si>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</si>
  <si>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</si>
  <si>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</si>
  <si>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</si>
  <si>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</si>
  <si>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</si>
  <si>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</si>
  <si>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</si>
  <si>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</si>
  <si>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</si>
  <si>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</si>
  <si>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</si>
  <si>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</si>
  <si>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</si>
  <si>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</si>
  <si>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</si>
  <si>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</si>
  <si>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</si>
  <si>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</si>
  <si>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</si>
  <si>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</si>
  <si>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</si>
  <si>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</si>
  <si>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</si>
  <si>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</si>
  <si>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</si>
  <si>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</si>
  <si>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</si>
  <si>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</si>
  <si>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</si>
  <si>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</si>
  <si>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</si>
  <si>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</si>
  <si>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</si>
  <si>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</si>
  <si>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</si>
  <si>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</si>
  <si>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</si>
  <si>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</si>
  <si>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</si>
  <si>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</si>
  <si>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</si>
  <si>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</si>
  <si>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</si>
  <si>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</si>
  <si>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</si>
  <si>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</si>
  <si>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</si>
  <si>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</si>
  <si>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</si>
  <si>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</si>
  <si>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</si>
  <si>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</si>
  <si>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</si>
  <si>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</si>
  <si>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</si>
  <si>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</si>
  <si>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</si>
  <si>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</si>
  <si>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</si>
  <si>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</si>
  <si>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</si>
  <si>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</si>
  <si>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</si>
  <si>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</si>
  <si>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</si>
  <si>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</si>
  <si>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</si>
  <si>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</si>
  <si>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</si>
  <si>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</si>
  <si>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</si>
  <si>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</si>
  <si>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</si>
  <si>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</si>
  <si>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</si>
  <si>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</si>
  <si>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</si>
  <si>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</si>
  <si>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</si>
  <si>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</si>
  <si>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</si>
  <si>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</si>
  <si>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</si>
  <si>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</si>
  <si>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</si>
  <si>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</si>
  <si>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</si>
  <si>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</si>
  <si>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</si>
  <si>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</si>
  <si>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</si>
  <si>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</si>
  <si>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</si>
  <si>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</si>
  <si>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</si>
  <si>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</si>
  <si>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</si>
  <si>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</si>
  <si>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</si>
  <si>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</si>
  <si>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</si>
  <si>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</si>
  <si>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</si>
  <si>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</si>
  <si>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</si>
  <si>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</si>
  <si>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</si>
  <si>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</si>
  <si>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</si>
  <si>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</si>
  <si>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</si>
  <si>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</si>
  <si>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</si>
  <si>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</si>
  <si>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</si>
  <si>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</si>
  <si>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</si>
  <si>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</si>
  <si>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</si>
  <si>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</si>
  <si>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</si>
  <si>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</si>
  <si>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</si>
  <si>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</si>
  <si>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</si>
  <si>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</si>
  <si>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</si>
  <si>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</si>
  <si>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</si>
  <si>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</si>
  <si>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</si>
  <si>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</si>
  <si>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</si>
  <si>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</si>
  <si>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</si>
  <si>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</si>
  <si>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</si>
  <si>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</si>
  <si>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</si>
  <si>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</si>
  <si>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</si>
  <si>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</si>
  <si>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</si>
  <si>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</si>
  <si>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</si>
  <si>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</si>
  <si>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</si>
  <si>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</si>
  <si>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</si>
  <si>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</si>
  <si>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</si>
  <si>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</si>
  <si>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</si>
  <si>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</si>
  <si>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</si>
  <si>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</si>
  <si>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</si>
  <si>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</si>
  <si>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</si>
  <si>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</si>
  <si>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</si>
  <si>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</si>
  <si>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</si>
  <si>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</si>
  <si>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</si>
  <si>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</si>
  <si>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</si>
  <si>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</si>
  <si>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</si>
  <si>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</si>
  <si>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</si>
  <si>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</si>
  <si>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</si>
  <si>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</si>
  <si>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</si>
  <si>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</si>
  <si>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</si>
  <si>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</si>
  <si>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</si>
  <si>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</si>
  <si>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</si>
  <si>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</si>
  <si>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</si>
  <si>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</si>
  <si>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</si>
  <si>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</si>
  <si>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</si>
  <si>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</si>
  <si>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</si>
  <si>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</si>
  <si>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</si>
  <si>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</si>
  <si>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</si>
  <si>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</si>
  <si>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</si>
  <si>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</si>
  <si>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</si>
  <si>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</si>
  <si>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</si>
  <si>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</si>
  <si>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</si>
  <si>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</si>
  <si>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</si>
  <si>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</si>
  <si>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</si>
  <si>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</si>
  <si>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</si>
  <si>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</si>
  <si>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</si>
  <si>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</si>
  <si>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</si>
  <si>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</si>
  <si>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</si>
  <si>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</si>
  <si>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</si>
  <si>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</si>
  <si>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</si>
  <si>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</si>
  <si>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</si>
  <si>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</si>
  <si>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</si>
  <si>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</si>
  <si>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</si>
  <si>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</si>
  <si>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</si>
  <si>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</si>
  <si>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</si>
  <si>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</si>
  <si>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</si>
  <si>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</si>
  <si>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</si>
  <si>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</si>
  <si>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</si>
  <si>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</si>
  <si>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</si>
  <si>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</si>
  <si>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</si>
  <si>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</si>
  <si>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</si>
  <si>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</si>
  <si>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</si>
  <si>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</si>
  <si>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</si>
  <si>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</si>
  <si>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</si>
  <si>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</si>
  <si>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</si>
  <si>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</si>
  <si>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</si>
  <si>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</si>
  <si>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</si>
  <si>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</si>
  <si>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</si>
  <si>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</si>
  <si>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</si>
  <si>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</si>
  <si>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</si>
  <si>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</si>
  <si>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</si>
  <si>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</si>
  <si>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</si>
  <si>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</si>
  <si>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</si>
  <si>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</si>
  <si>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</si>
  <si>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</si>
  <si>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</si>
  <si>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</si>
  <si>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</si>
  <si>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</si>
  <si>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</si>
  <si>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</si>
  <si>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</si>
  <si>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</si>
  <si>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</si>
  <si>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</si>
  <si>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</si>
  <si>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</si>
  <si>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</si>
  <si>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</si>
  <si>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</si>
  <si>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</si>
  <si>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</si>
  <si>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</si>
  <si>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</si>
  <si>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</si>
  <si>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</si>
  <si>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</si>
  <si>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</si>
  <si>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</si>
  <si>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</si>
  <si>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</si>
  <si>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</si>
  <si>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</si>
  <si>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</si>
  <si>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</si>
  <si>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</si>
  <si>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</si>
  <si>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</si>
  <si>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</si>
  <si>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</si>
  <si>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</si>
  <si>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</si>
  <si>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</si>
  <si>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</si>
  <si>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</si>
  <si>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</si>
  <si>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</si>
  <si>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</si>
  <si>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</si>
  <si>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</si>
  <si>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</si>
  <si>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</si>
  <si>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</si>
  <si>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</si>
  <si>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</si>
  <si>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</si>
  <si>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</si>
  <si>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</si>
  <si>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</si>
  <si>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</si>
  <si>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</si>
  <si>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</si>
  <si>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</si>
  <si>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</si>
  <si>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</si>
  <si>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</si>
  <si>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</si>
  <si>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</si>
  <si>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</si>
  <si>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</si>
  <si>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</si>
  <si>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</si>
  <si>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</si>
  <si>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</si>
  <si>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</si>
  <si>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</si>
  <si>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</si>
  <si>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</si>
  <si>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</si>
  <si>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</si>
  <si>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</si>
  <si>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</si>
  <si>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</si>
  <si>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</si>
  <si>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</si>
  <si>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</si>
  <si>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</si>
  <si>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</si>
  <si>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</si>
  <si>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</si>
  <si>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</si>
  <si>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</si>
  <si>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</si>
  <si>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</si>
  <si>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</si>
  <si>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</si>
  <si>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</si>
  <si>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</si>
  <si>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</si>
  <si>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</si>
  <si>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</si>
  <si>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</si>
  <si>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</si>
  <si>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</si>
  <si>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</si>
  <si>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</si>
  <si>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</si>
  <si>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</si>
  <si>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</si>
  <si>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</si>
  <si>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</si>
  <si>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</si>
  <si>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</si>
  <si>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</si>
  <si>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</si>
  <si>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</si>
  <si>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</si>
  <si>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</si>
  <si>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</si>
  <si>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</si>
  <si>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</si>
  <si>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</si>
  <si>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</si>
  <si>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</si>
  <si>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</si>
  <si>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</si>
  <si>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</si>
  <si>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</si>
  <si>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</si>
  <si>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</si>
  <si>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</si>
  <si>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</si>
  <si>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</si>
  <si>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</si>
  <si>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</si>
  <si>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</si>
  <si>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</si>
  <si>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</si>
  <si>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</si>
  <si>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</si>
  <si>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</si>
  <si>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</si>
  <si>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</si>
  <si>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</si>
  <si>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</si>
  <si>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</si>
  <si>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</si>
  <si>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</si>
  <si>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</si>
  <si>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</si>
  <si>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</si>
  <si>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</si>
  <si>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</si>
  <si>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</si>
  <si>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</si>
  <si>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</si>
  <si>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</si>
  <si>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</si>
  <si>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</si>
  <si>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</si>
  <si>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</si>
  <si>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</si>
  <si>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</si>
  <si>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</si>
  <si>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</si>
  <si>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</si>
  <si>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</si>
  <si>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</si>
  <si>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</si>
  <si>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</si>
  <si>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</si>
  <si>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</si>
  <si>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</si>
  <si>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</si>
  <si>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</si>
  <si>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</si>
  <si>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</si>
  <si>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</si>
  <si>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</si>
  <si>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</si>
  <si>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</si>
  <si>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</si>
  <si>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</si>
  <si>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</si>
  <si>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</si>
  <si>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</si>
  <si>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</si>
  <si>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</si>
  <si>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</si>
  <si>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</si>
  <si>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</si>
  <si>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</si>
  <si>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</si>
  <si>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</si>
  <si>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</si>
  <si>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</si>
  <si>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</si>
  <si>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</si>
  <si>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</si>
  <si>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</si>
  <si>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</si>
  <si>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</si>
  <si>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</si>
  <si>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</si>
  <si>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</si>
  <si>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</si>
  <si>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</si>
  <si>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</si>
  <si>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</si>
  <si>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</si>
  <si>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</si>
  <si>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</si>
  <si>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</si>
  <si>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</si>
  <si>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</si>
  <si>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</si>
  <si>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</si>
  <si>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</si>
  <si>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</si>
  <si>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</si>
  <si>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</si>
  <si>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</si>
  <si>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</si>
  <si>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</si>
  <si>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</si>
  <si>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</si>
  <si>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</si>
  <si>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</si>
  <si>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</si>
  <si>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</si>
  <si>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</si>
  <si>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</si>
  <si>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</si>
  <si>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</si>
  <si>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</si>
  <si>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</si>
  <si>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</si>
  <si>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</si>
  <si>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</si>
  <si>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</si>
  <si>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</si>
  <si>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</si>
  <si>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</si>
  <si>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</si>
  <si>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</si>
  <si>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</si>
  <si>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</si>
  <si>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</si>
  <si>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</si>
  <si>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</si>
  <si>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</si>
  <si>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</si>
  <si>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</si>
  <si>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</si>
  <si>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</si>
  <si>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</si>
  <si>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</si>
  <si>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</si>
  <si>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</si>
  <si>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</si>
  <si>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</si>
  <si>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</si>
  <si>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</si>
  <si>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</si>
  <si>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</si>
  <si>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</si>
  <si>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</si>
  <si>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</si>
  <si>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</si>
  <si>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</si>
  <si>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</si>
  <si>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</si>
  <si>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</si>
  <si>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</si>
  <si>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</si>
  <si>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</si>
  <si>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</si>
  <si>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</si>
  <si>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</si>
  <si>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</si>
  <si>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</si>
  <si>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</si>
  <si>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</si>
  <si>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</si>
  <si>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</si>
  <si>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</si>
  <si>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</si>
  <si>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</si>
  <si>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</si>
  <si>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</si>
  <si>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</si>
  <si>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</si>
  <si>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</si>
  <si>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</si>
  <si>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</si>
  <si>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</si>
  <si>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</si>
  <si>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</si>
  <si>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</si>
  <si>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</si>
  <si>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</si>
  <si>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</si>
  <si>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</si>
  <si>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</si>
  <si>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</si>
  <si>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</si>
  <si>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</si>
  <si>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</si>
  <si>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</si>
  <si>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</si>
  <si>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</si>
  <si>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</si>
  <si>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</si>
  <si>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</si>
  <si>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</si>
  <si>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</si>
  <si>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</si>
  <si>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</si>
  <si>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</si>
  <si>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</si>
  <si>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</si>
  <si>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</si>
  <si>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</si>
  <si>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</si>
  <si>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</si>
  <si>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</si>
  <si>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</si>
  <si>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</si>
  <si>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</si>
  <si>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</si>
  <si>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</si>
  <si>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</si>
  <si>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</si>
  <si>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</si>
  <si>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</si>
  <si>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</si>
  <si>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</si>
  <si>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</si>
  <si>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</si>
  <si>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</si>
  <si>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</si>
  <si>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</si>
  <si>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</si>
  <si>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</si>
  <si>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</si>
  <si>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</si>
  <si>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</si>
  <si>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</si>
  <si>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</si>
  <si>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</si>
  <si>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</si>
  <si>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</si>
  <si>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</si>
  <si>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</si>
  <si>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</si>
  <si>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</si>
  <si>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</si>
  <si>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</si>
  <si>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</si>
  <si>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</si>
  <si>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</si>
  <si>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</si>
  <si>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</si>
  <si>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</si>
  <si>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</si>
  <si>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</si>
  <si>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</si>
  <si>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</si>
  <si>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</si>
  <si>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</si>
  <si>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</si>
  <si>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</si>
  <si>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</si>
  <si>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</si>
  <si>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</si>
  <si>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</si>
  <si>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</si>
  <si>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</si>
  <si>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</si>
  <si>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</si>
  <si>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</si>
  <si>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</si>
  <si>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</si>
  <si>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</si>
  <si>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</si>
  <si>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</si>
  <si>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</si>
  <si>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</si>
  <si>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</si>
  <si>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</si>
  <si>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</si>
  <si>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</si>
  <si>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</si>
  <si>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</si>
  <si>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</si>
  <si>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</si>
  <si>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</si>
  <si>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</si>
  <si>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</si>
  <si>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</si>
  <si>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</si>
  <si>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</si>
  <si>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</si>
  <si>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</si>
  <si>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</si>
  <si>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</si>
  <si>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</si>
  <si>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</si>
  <si>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</si>
  <si>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</si>
  <si>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</si>
  <si>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</si>
  <si>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</si>
  <si>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</si>
  <si>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</si>
  <si>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</si>
  <si>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</si>
  <si>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</si>
  <si>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</si>
  <si>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</si>
  <si>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</si>
  <si>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</si>
  <si>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</si>
  <si>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</si>
  <si>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</si>
  <si>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</si>
  <si>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</si>
  <si>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</si>
  <si>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</si>
  <si>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</si>
  <si>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</si>
  <si>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</si>
  <si>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</si>
  <si>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</si>
  <si>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</si>
  <si>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</si>
  <si>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</si>
  <si>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</si>
  <si>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</si>
  <si>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</si>
  <si>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</si>
  <si>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</si>
  <si>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</si>
  <si>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</si>
  <si>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</si>
  <si>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</si>
  <si>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</si>
  <si>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</si>
  <si>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</si>
  <si>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</si>
  <si>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</si>
  <si>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</si>
  <si>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</si>
  <si>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</si>
  <si>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</si>
  <si>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</si>
  <si>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</si>
  <si>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</si>
  <si>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</si>
  <si>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</si>
  <si>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</si>
  <si>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</si>
  <si>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</si>
  <si>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</si>
  <si>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</si>
  <si>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</si>
  <si>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</si>
  <si>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</si>
  <si>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</si>
  <si>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</si>
  <si>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</si>
  <si>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</si>
  <si>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</si>
  <si>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</si>
  <si>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</si>
  <si>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</si>
  <si>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</si>
  <si>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</si>
  <si>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</si>
  <si>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</si>
  <si>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</si>
  <si>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</si>
  <si>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</si>
  <si>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</si>
  <si>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</si>
  <si>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</si>
  <si>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</si>
  <si>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</si>
  <si>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</si>
  <si>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</si>
  <si>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</si>
  <si>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</si>
  <si>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</si>
  <si>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</si>
  <si>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</si>
  <si>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</si>
  <si>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</si>
  <si>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</si>
  <si>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</si>
  <si>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</si>
  <si>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</si>
  <si>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</si>
  <si>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</si>
  <si>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</si>
  <si>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</si>
  <si>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</si>
  <si>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</si>
  <si>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</si>
  <si>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</si>
  <si>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</si>
  <si>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</si>
  <si>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</si>
  <si>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</si>
  <si>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</si>
  <si>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</si>
  <si>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</si>
  <si>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</si>
  <si>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</si>
  <si>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</si>
  <si>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</si>
  <si>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</si>
  <si>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</si>
  <si>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</si>
  <si>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</si>
  <si>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</si>
  <si>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</si>
  <si>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</si>
  <si>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</si>
  <si>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</si>
  <si>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</si>
  <si>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</si>
  <si>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</si>
  <si>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</si>
  <si>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</si>
  <si>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</si>
  <si>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</si>
  <si>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</si>
  <si>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</si>
  <si>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</si>
  <si>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</si>
  <si>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</si>
  <si>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</si>
  <si>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</si>
  <si>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</si>
  <si>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</si>
  <si>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</si>
  <si>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</si>
  <si>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</si>
  <si>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</si>
  <si>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</si>
  <si>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</si>
  <si>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</si>
  <si>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</si>
  <si>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</si>
  <si>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</si>
  <si>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</si>
  <si>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</si>
  <si>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</si>
  <si>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</si>
  <si>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</si>
  <si>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</si>
  <si>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</si>
  <si>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</si>
  <si>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</si>
  <si>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</si>
  <si>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</si>
  <si>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</si>
  <si>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</si>
  <si>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</si>
  <si>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</si>
  <si>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</si>
  <si>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</si>
  <si>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</si>
  <si>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</si>
  <si>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</si>
  <si>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</si>
  <si>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</si>
  <si>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</si>
  <si>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</si>
  <si>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</si>
  <si>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</si>
  <si>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</si>
  <si>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</si>
  <si>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</si>
  <si>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</si>
  <si>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</si>
  <si>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</si>
  <si>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</si>
  <si>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</si>
  <si>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</si>
  <si>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</si>
  <si>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</si>
  <si>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</si>
  <si>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</si>
  <si>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</si>
  <si>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</si>
  <si>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</si>
  <si>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</si>
  <si>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</si>
  <si>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</si>
  <si>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</si>
  <si>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</si>
  <si>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</si>
  <si>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</si>
  <si>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</si>
  <si>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</si>
  <si>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</si>
  <si>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</si>
  <si>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</si>
  <si>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</si>
  <si>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</si>
  <si>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</si>
  <si>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</si>
  <si>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</si>
  <si>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</si>
  <si>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</si>
  <si>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</si>
  <si>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</si>
  <si>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</si>
  <si>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</si>
  <si>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</si>
  <si>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</si>
  <si>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</si>
  <si>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</si>
  <si>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</si>
  <si>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</si>
  <si>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</si>
  <si>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</si>
  <si>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</si>
  <si>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</si>
  <si>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</si>
  <si>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</si>
  <si>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</si>
  <si>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</si>
  <si>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</si>
  <si>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</si>
  <si>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</si>
  <si>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</si>
  <si>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</si>
  <si>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</si>
  <si>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</si>
  <si>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</si>
  <si>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</si>
  <si>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</si>
  <si>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</si>
  <si>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</si>
  <si>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</si>
  <si>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</si>
  <si>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</si>
  <si>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</si>
  <si>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</si>
  <si>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</si>
  <si>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</si>
  <si>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</si>
  <si>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</si>
  <si>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</si>
  <si>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</si>
  <si>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</si>
  <si>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</si>
  <si>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</si>
  <si>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</si>
  <si>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</si>
  <si>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</si>
  <si>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</si>
  <si>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</si>
  <si>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</si>
  <si>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</si>
  <si>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</si>
  <si>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</si>
  <si>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</si>
  <si>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</si>
  <si>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</si>
  <si>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</si>
  <si>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</si>
  <si>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</si>
  <si>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</si>
  <si>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</si>
  <si>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</si>
  <si>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</si>
  <si>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</si>
  <si>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</si>
  <si>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</si>
  <si>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</si>
  <si>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</si>
  <si>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</si>
  <si>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</si>
  <si>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</si>
  <si>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</si>
  <si>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</si>
  <si>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</si>
  <si>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</si>
  <si>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</si>
  <si>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</si>
  <si>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</si>
  <si>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</si>
  <si>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</si>
  <si>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</si>
  <si>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</si>
  <si>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</si>
  <si>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</si>
  <si>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</si>
  <si>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</si>
  <si>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</si>
  <si>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</si>
  <si>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</si>
  <si>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</si>
  <si>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</si>
  <si>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</si>
  <si>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</si>
  <si>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</si>
  <si>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</si>
  <si>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</si>
  <si>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</si>
  <si>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</si>
  <si>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</si>
  <si>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</si>
  <si>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</si>
  <si>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</si>
  <si>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</si>
  <si>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</si>
  <si>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</si>
  <si>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</si>
  <si>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</si>
  <si>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</si>
  <si>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</si>
  <si>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</si>
  <si>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</si>
  <si>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</si>
  <si>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</si>
  <si>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</si>
  <si>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</si>
  <si>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</si>
  <si>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</si>
  <si>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</si>
  <si>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</si>
  <si>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</si>
  <si>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</si>
  <si>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</si>
  <si>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</si>
  <si>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</si>
  <si>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</si>
  <si>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</si>
  <si>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</si>
  <si>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</si>
  <si>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</si>
  <si>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</si>
  <si>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</si>
  <si>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</si>
  <si>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</si>
  <si>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</si>
  <si>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</si>
  <si>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</si>
  <si>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</si>
  <si>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</si>
  <si>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</si>
  <si>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</si>
  <si>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</si>
  <si>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</si>
  <si>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</si>
  <si>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</si>
  <si>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</si>
  <si>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</si>
  <si>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</si>
  <si>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</si>
  <si>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</si>
  <si>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</si>
  <si>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</si>
  <si>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</si>
  <si>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</si>
  <si>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</si>
  <si>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</si>
  <si>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</si>
  <si>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</si>
  <si>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</si>
  <si>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</si>
  <si>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</si>
  <si>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</si>
  <si>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</si>
  <si>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</si>
  <si>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</si>
  <si>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</si>
  <si>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</si>
  <si>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</si>
  <si>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</si>
  <si>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</si>
  <si>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</si>
  <si>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</si>
  <si>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</si>
  <si>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</si>
  <si>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</si>
  <si>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</si>
  <si>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</si>
  <si>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</si>
  <si>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</si>
  <si>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</si>
  <si>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</si>
  <si>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</si>
  <si>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</si>
  <si>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</si>
  <si>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</si>
  <si>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</si>
  <si>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</si>
  <si>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</si>
  <si>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</si>
  <si>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</si>
  <si>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</si>
  <si>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</si>
  <si>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</si>
  <si>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</si>
  <si>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</si>
  <si>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</si>
  <si>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</si>
  <si>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</si>
  <si>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</si>
  <si>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</si>
  <si>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</si>
  <si>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</si>
  <si>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</si>
  <si>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</si>
  <si>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</si>
  <si>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</si>
  <si>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</si>
  <si>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</si>
  <si>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</si>
  <si>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</si>
  <si>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</si>
  <si>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</si>
  <si>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</si>
  <si>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</si>
  <si>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</si>
  <si>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</si>
  <si>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</si>
  <si>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</si>
  <si>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</si>
  <si>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</si>
  <si>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</si>
  <si>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</si>
  <si>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</si>
  <si>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</si>
  <si>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</si>
  <si>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</si>
  <si>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</si>
  <si>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</si>
  <si>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</si>
  <si>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</si>
  <si>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</si>
  <si>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</si>
  <si>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</si>
  <si>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</si>
  <si>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</si>
  <si>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</si>
  <si>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</si>
  <si>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</si>
  <si>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</si>
  <si>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</si>
  <si>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</si>
  <si>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</si>
  <si>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</si>
  <si>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</si>
  <si>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</si>
  <si>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</si>
  <si>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</si>
  <si>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</si>
  <si>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</si>
  <si>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</si>
  <si>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</si>
  <si>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</si>
  <si>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</si>
  <si>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</si>
  <si>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</si>
  <si>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</si>
  <si>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</si>
  <si>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</si>
  <si>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</si>
  <si>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</si>
  <si>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</si>
  <si>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</si>
  <si>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</si>
  <si>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</si>
  <si>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</si>
  <si>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</si>
  <si>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</si>
  <si>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</si>
  <si>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</si>
  <si>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</si>
  <si>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</si>
  <si>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</si>
  <si>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</si>
  <si>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</si>
  <si>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</si>
  <si>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</si>
  <si>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</si>
  <si>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</si>
  <si>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</si>
  <si>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</si>
  <si>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</si>
  <si>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</si>
  <si>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</si>
  <si>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</si>
  <si>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</si>
  <si>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</si>
  <si>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</si>
  <si>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</si>
  <si>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</si>
  <si>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</si>
  <si>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</si>
  <si>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</si>
  <si>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</si>
  <si>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</si>
  <si>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</si>
  <si>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</si>
  <si>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</si>
  <si>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</si>
  <si>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</si>
  <si>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</si>
  <si>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</si>
  <si>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</si>
  <si>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</si>
  <si>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</si>
  <si>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</si>
  <si>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</si>
  <si>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</si>
  <si>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</si>
  <si>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</si>
  <si>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</si>
  <si>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</si>
  <si>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</si>
  <si>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</si>
  <si>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</si>
  <si>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</si>
  <si>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</si>
  <si>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</si>
  <si>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</si>
  <si>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</si>
  <si>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</si>
  <si>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</si>
  <si>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</si>
  <si>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</si>
  <si>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</si>
  <si>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</si>
  <si>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</si>
  <si>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</si>
  <si>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</si>
  <si>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</si>
  <si>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</si>
  <si>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</si>
  <si>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</si>
  <si>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</si>
  <si>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</si>
  <si>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</si>
  <si>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</si>
  <si>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</si>
  <si>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</si>
  <si>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</si>
  <si>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</si>
  <si>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</si>
  <si>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</si>
  <si>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</si>
  <si>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</si>
  <si>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</si>
  <si>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</si>
  <si>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</si>
  <si>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</si>
  <si>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</si>
  <si>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</si>
  <si>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</si>
  <si>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</si>
  <si>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</si>
  <si>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</si>
  <si>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</si>
  <si>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</si>
  <si>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</si>
  <si>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</si>
  <si>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</si>
  <si>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</si>
  <si>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</si>
  <si>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</si>
  <si>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</si>
  <si>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</si>
  <si>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</si>
  <si>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</si>
  <si>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</si>
  <si>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</si>
  <si>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</si>
  <si>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</si>
  <si>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</si>
  <si>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</si>
  <si>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</si>
  <si>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</si>
  <si>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</si>
  <si>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</si>
  <si>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</si>
  <si>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</si>
  <si>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</si>
  <si>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</si>
  <si>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</si>
  <si>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</si>
  <si>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</si>
  <si>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</si>
  <si>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</si>
  <si>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</si>
  <si>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</si>
  <si>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</si>
  <si>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</si>
  <si>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</si>
  <si>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</si>
  <si>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</si>
  <si>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</si>
  <si>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</si>
  <si>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</si>
  <si>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</si>
  <si>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</si>
  <si>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</si>
  <si>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</si>
  <si>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</si>
  <si>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</si>
  <si>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</si>
  <si>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</si>
  <si>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</si>
  <si>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</si>
  <si>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</si>
  <si>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</si>
  <si>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</si>
  <si>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</si>
  <si>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</si>
  <si>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</si>
  <si>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</si>
  <si>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</si>
  <si>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</si>
  <si>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</si>
  <si>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</si>
  <si>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</si>
  <si>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</si>
  <si>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</si>
  <si>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</si>
  <si>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</si>
  <si>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</si>
  <si>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</si>
  <si>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</si>
  <si>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</si>
  <si>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</si>
  <si>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</si>
  <si>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</si>
  <si>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</si>
  <si>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</si>
  <si>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</si>
  <si>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</si>
  <si>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</si>
  <si>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</si>
  <si>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</si>
  <si>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</si>
  <si>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</si>
  <si>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</si>
  <si>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</si>
  <si>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</si>
  <si>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</si>
  <si>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</si>
  <si>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</si>
  <si>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</si>
  <si>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</si>
  <si>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</si>
  <si>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</si>
  <si>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</si>
  <si>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</si>
  <si>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</si>
  <si>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</si>
  <si>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</si>
  <si>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</si>
  <si>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</si>
  <si>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</si>
  <si>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</si>
  <si>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</si>
  <si>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</si>
  <si>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</si>
  <si>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</si>
  <si>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</si>
  <si>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</si>
  <si>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</si>
  <si>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</si>
  <si>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</si>
  <si>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</si>
  <si>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</si>
  <si>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</si>
  <si>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</si>
  <si>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</si>
  <si>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</si>
  <si>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</si>
  <si>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</si>
  <si>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</si>
  <si>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</si>
  <si>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</si>
  <si>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</si>
  <si>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</si>
  <si>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</si>
  <si>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</si>
  <si>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</si>
  <si>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</si>
  <si>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</si>
  <si>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</si>
  <si>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</si>
  <si>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</si>
  <si>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</si>
  <si>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</si>
  <si>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</si>
  <si>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</si>
  <si>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</si>
  <si>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</si>
  <si>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</si>
  <si>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</si>
  <si>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</si>
  <si>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</si>
  <si>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</si>
  <si>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</si>
  <si>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</si>
  <si>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</si>
  <si>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</si>
  <si>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</si>
  <si>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</si>
  <si>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</si>
  <si>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</si>
  <si>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</si>
  <si>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</si>
  <si>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</si>
  <si>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</si>
  <si>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</si>
  <si>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</si>
  <si>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</si>
  <si>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</si>
  <si>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</si>
  <si>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</si>
  <si>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</si>
  <si>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</si>
  <si>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</si>
  <si>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</si>
  <si>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</si>
  <si>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</si>
  <si>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</si>
  <si>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</si>
  <si>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</si>
  <si>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</si>
  <si>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</si>
  <si>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</si>
  <si>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</si>
  <si>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</si>
  <si>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</si>
  <si>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</si>
  <si>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</si>
  <si>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</si>
  <si>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</si>
  <si>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</si>
  <si>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</si>
  <si>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</si>
  <si>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</si>
  <si>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</si>
  <si>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</si>
  <si>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</si>
  <si>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</si>
  <si>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</si>
  <si>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</si>
  <si>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</si>
  <si>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</si>
  <si>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</si>
  <si>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</si>
  <si>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</si>
  <si>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</si>
  <si>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</si>
  <si>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</si>
  <si>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</si>
  <si>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</si>
  <si>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</si>
  <si>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</si>
  <si>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</si>
  <si>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</si>
  <si>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</si>
  <si>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</si>
  <si>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</si>
  <si>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</si>
  <si>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</si>
  <si>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</si>
  <si>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</si>
  <si>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</si>
  <si>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</si>
  <si>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</si>
  <si>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</si>
  <si>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</si>
  <si>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</si>
  <si>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</si>
  <si>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</si>
  <si>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</si>
  <si>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</si>
  <si>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</si>
  <si>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</si>
  <si>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</si>
  <si>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</si>
  <si>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</si>
  <si>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</si>
  <si>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</si>
  <si>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</si>
  <si>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</si>
  <si>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</si>
  <si>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</si>
  <si>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</si>
  <si>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</si>
  <si>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</si>
  <si>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</si>
  <si>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</si>
  <si>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</si>
  <si>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</si>
  <si>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</si>
  <si>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</si>
  <si>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</si>
  <si>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</si>
  <si>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</si>
  <si>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</si>
  <si>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</si>
  <si>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</si>
  <si>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</si>
  <si>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</si>
  <si>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</si>
  <si>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</si>
  <si>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</si>
  <si>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</si>
  <si>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</si>
  <si>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</si>
  <si>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</si>
  <si>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</si>
  <si>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</si>
  <si>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</si>
  <si>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</si>
  <si>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</si>
  <si>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</si>
  <si>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</si>
  <si>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</si>
  <si>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</si>
  <si>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</si>
  <si>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</si>
  <si>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</si>
  <si>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</si>
  <si>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</si>
  <si>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</si>
  <si>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</si>
  <si>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</si>
  <si>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</si>
  <si>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</si>
  <si>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</si>
  <si>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</si>
  <si>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</si>
  <si>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</si>
  <si>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</si>
  <si>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</si>
  <si>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</si>
  <si>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</si>
  <si>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</si>
  <si>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</si>
  <si>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</si>
  <si>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</si>
  <si>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</si>
  <si>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</si>
  <si>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</si>
  <si>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</si>
  <si>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</si>
  <si>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</si>
  <si>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</si>
  <si>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</si>
  <si>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</si>
  <si>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</si>
  <si>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</si>
  <si>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</si>
  <si>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</si>
  <si>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</si>
  <si>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</si>
  <si>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</si>
  <si>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</si>
  <si>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</si>
  <si>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</si>
  <si>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</si>
  <si>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</si>
  <si>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</si>
  <si>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</si>
  <si>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</si>
  <si>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</si>
  <si>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</si>
  <si>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</si>
  <si>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</si>
  <si>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</si>
  <si>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</si>
  <si>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</si>
  <si>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</si>
  <si>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</si>
  <si>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</si>
  <si>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</si>
  <si>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</si>
  <si>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</si>
  <si>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</si>
  <si>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</si>
  <si>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</si>
  <si>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</si>
  <si>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</si>
  <si>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</si>
  <si>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</si>
  <si>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</si>
  <si>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</si>
  <si>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</si>
  <si>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</si>
  <si>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</si>
  <si>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</si>
  <si>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</si>
  <si>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</si>
  <si>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</si>
  <si>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</si>
  <si>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</si>
  <si>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</si>
  <si>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</si>
  <si>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</si>
  <si>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</si>
  <si>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</si>
  <si>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</si>
  <si>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</si>
  <si>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</si>
  <si>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</si>
  <si>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</si>
  <si>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</si>
  <si>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</si>
  <si>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</si>
  <si>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</si>
  <si>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</si>
  <si>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</si>
  <si>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</si>
  <si>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</si>
  <si>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</si>
  <si>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</si>
  <si>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</si>
  <si>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</si>
  <si>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</si>
  <si>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</si>
  <si>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</si>
  <si>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</si>
  <si>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</si>
  <si>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</si>
  <si>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</si>
  <si>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</si>
  <si>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</si>
  <si>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</si>
  <si>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</si>
  <si>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</si>
  <si>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</si>
  <si>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</si>
  <si>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</si>
  <si>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</si>
  <si>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</si>
  <si>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</si>
  <si>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</si>
  <si>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</si>
  <si>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</si>
  <si>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</si>
  <si>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</si>
  <si>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</si>
  <si>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</si>
  <si>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</si>
  <si>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</si>
  <si>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</si>
  <si>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</si>
  <si>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</si>
  <si>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</si>
  <si>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</si>
  <si>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</si>
  <si>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</si>
  <si>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</si>
  <si>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</si>
  <si>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</si>
  <si>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</si>
  <si>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</si>
  <si>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</si>
  <si>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</si>
  <si>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</si>
  <si>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</si>
  <si>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</si>
  <si>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</si>
  <si>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</si>
  <si>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</si>
  <si>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</si>
  <si>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</si>
  <si>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</si>
  <si>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</si>
  <si>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</si>
  <si>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</si>
  <si>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</si>
  <si>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</si>
  <si>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</si>
  <si>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</si>
  <si>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</si>
  <si>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</si>
  <si>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</si>
  <si>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</si>
  <si>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</si>
  <si>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</si>
  <si>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</si>
  <si>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</si>
  <si>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</si>
  <si>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</si>
  <si>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</si>
  <si>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</si>
  <si>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</si>
  <si>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</si>
  <si>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</si>
  <si>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</si>
  <si>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</si>
  <si>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</si>
  <si>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</si>
  <si>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</si>
  <si>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</si>
  <si>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</si>
  <si>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</si>
  <si>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</si>
  <si>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</si>
  <si>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</si>
  <si>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</si>
  <si>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</si>
  <si>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</si>
  <si>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</si>
  <si>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</si>
  <si>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</si>
  <si>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</si>
  <si>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</si>
  <si>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</si>
  <si>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</si>
  <si>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</si>
  <si>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</si>
  <si>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</si>
  <si>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</si>
  <si>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</si>
  <si>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</si>
  <si>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</si>
  <si>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</si>
  <si>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</si>
  <si>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</si>
  <si>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</si>
  <si>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</si>
  <si>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</si>
  <si>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</si>
  <si>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</si>
  <si>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</si>
  <si>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</si>
  <si>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</si>
  <si>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</si>
  <si>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</si>
  <si>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</si>
  <si>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</si>
  <si>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</si>
  <si>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</si>
  <si>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</si>
  <si>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</si>
  <si>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</si>
  <si>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</si>
  <si>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</si>
  <si>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</si>
  <si>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</si>
  <si>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</si>
  <si>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</si>
  <si>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</si>
  <si>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</si>
  <si>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</si>
  <si>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</si>
  <si>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</si>
  <si>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</si>
  <si>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</si>
  <si>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</si>
  <si>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</si>
  <si>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</si>
  <si>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</si>
  <si>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</si>
  <si>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</si>
  <si>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</si>
  <si>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</si>
  <si>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</si>
  <si>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</si>
  <si>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</si>
  <si>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</si>
  <si>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</si>
  <si>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</si>
  <si>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</si>
  <si>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</si>
  <si>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</si>
  <si>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</si>
  <si>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</si>
  <si>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</si>
  <si>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</si>
  <si>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</si>
  <si>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</si>
  <si>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</si>
  <si>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</si>
  <si>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</si>
  <si>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</si>
  <si>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</si>
  <si>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</si>
  <si>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</si>
  <si>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</si>
  <si>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</si>
  <si>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</si>
  <si>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</si>
  <si>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</si>
  <si>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</si>
  <si>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</si>
  <si>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</si>
  <si>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</si>
  <si>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</si>
  <si>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</si>
  <si>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</si>
  <si>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</si>
  <si>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</si>
  <si>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</si>
  <si>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</si>
  <si>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</si>
  <si>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</si>
  <si>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</si>
  <si>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</si>
  <si>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</si>
  <si>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</si>
  <si>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</si>
  <si>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</si>
  <si>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</si>
  <si>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</si>
  <si>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</si>
  <si>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</si>
  <si>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</si>
  <si>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</si>
  <si>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</si>
  <si>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</si>
  <si>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</si>
  <si>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</si>
  <si>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</si>
  <si>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</si>
  <si>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</si>
  <si>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</si>
  <si>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</si>
  <si>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</si>
  <si>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</si>
  <si>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</si>
  <si>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</si>
  <si>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</si>
  <si>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</si>
  <si>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</si>
  <si>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</si>
  <si>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</si>
  <si>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</si>
  <si>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</si>
  <si>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</si>
  <si>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</si>
  <si>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</si>
  <si>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</si>
  <si>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</si>
  <si>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</si>
  <si>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</si>
  <si>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</si>
  <si>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</si>
  <si>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</si>
  <si>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</si>
  <si>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</si>
  <si>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</si>
  <si>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</si>
  <si>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</si>
  <si>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</si>
  <si>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</si>
  <si>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</si>
  <si>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</si>
  <si>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</si>
  <si>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</si>
  <si>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</si>
  <si>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</si>
  <si>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</si>
  <si>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</si>
  <si>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</si>
  <si>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</si>
  <si>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</si>
  <si>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</si>
  <si>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</si>
  <si>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</si>
  <si>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</si>
  <si>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</si>
  <si>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</si>
  <si>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</si>
  <si>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</si>
  <si>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</si>
  <si>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</si>
  <si>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</si>
  <si>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</si>
  <si>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</si>
  <si>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</si>
  <si>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</si>
  <si>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</si>
  <si>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</si>
  <si>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</si>
  <si>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</si>
  <si>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</si>
  <si>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</si>
  <si>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</si>
  <si>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</si>
  <si>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</si>
  <si>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</si>
  <si>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</si>
  <si>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</si>
  <si>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</si>
  <si>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</si>
  <si>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</si>
  <si>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</si>
  <si>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</si>
  <si>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</si>
  <si>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</si>
  <si>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</si>
  <si>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</si>
  <si>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</si>
  <si>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</si>
  <si>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</si>
  <si>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</si>
  <si>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</si>
  <si>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</si>
  <si>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</si>
  <si>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</si>
  <si>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</si>
  <si>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</si>
  <si>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</si>
  <si>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</si>
  <si>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</si>
  <si>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</si>
  <si>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</si>
  <si>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</si>
  <si>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</si>
  <si>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</si>
  <si>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</si>
  <si>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</si>
  <si>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</si>
  <si>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</si>
  <si>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</si>
  <si>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</si>
  <si>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</si>
  <si>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</si>
  <si>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</si>
  <si>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</si>
  <si>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</si>
  <si>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</si>
  <si>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</si>
  <si>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</si>
  <si>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</si>
  <si>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</si>
  <si>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</si>
  <si>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</si>
  <si>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</si>
  <si>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</si>
  <si>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</si>
  <si>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</si>
  <si>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</si>
  <si>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</si>
  <si>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</si>
  <si>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</si>
  <si>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</si>
  <si>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</si>
  <si>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</si>
  <si>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</si>
  <si>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</si>
  <si>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</si>
  <si>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</si>
  <si>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</si>
  <si>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</si>
  <si>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</si>
  <si>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</si>
  <si>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</si>
  <si>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</si>
  <si>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</si>
  <si>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</si>
  <si>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</si>
  <si>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</si>
  <si>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</si>
  <si>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</si>
  <si>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</si>
  <si>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</si>
  <si>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</si>
  <si>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</si>
  <si>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</si>
  <si>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</si>
  <si>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</si>
  <si>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</si>
  <si>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</si>
  <si>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</si>
  <si>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</si>
  <si>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</si>
  <si>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</si>
  <si>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</si>
  <si>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</si>
  <si>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</si>
  <si>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</si>
  <si>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</si>
  <si>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</si>
  <si>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</si>
  <si>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</si>
  <si>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</si>
  <si>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</si>
  <si>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</si>
  <si>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</si>
  <si>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</si>
  <si>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</si>
  <si>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</si>
  <si>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</si>
  <si>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</si>
  <si>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</si>
  <si>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</si>
  <si>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</si>
  <si>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</si>
  <si>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</si>
  <si>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</si>
  <si>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</si>
  <si>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</si>
  <si>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</si>
  <si>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</si>
  <si>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</si>
  <si>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</si>
  <si>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</si>
  <si>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</si>
  <si>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</si>
  <si>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</si>
  <si>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</si>
  <si>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</si>
  <si>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</si>
  <si>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</si>
  <si>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</si>
  <si>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</si>
  <si>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</si>
  <si>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</si>
  <si>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</si>
  <si>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</si>
  <si>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</si>
  <si>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</si>
  <si>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</si>
  <si>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</si>
  <si>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</si>
  <si>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</si>
  <si>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</si>
  <si>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</si>
  <si>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</si>
  <si>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</si>
  <si>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</si>
  <si>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</si>
  <si>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</si>
  <si>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</si>
  <si>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</si>
  <si>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</si>
  <si>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</si>
  <si>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</si>
  <si>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</si>
  <si>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</si>
  <si>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</si>
  <si>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</si>
  <si>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</si>
  <si>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</si>
  <si>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</si>
  <si>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</si>
  <si>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</si>
  <si>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</si>
  <si>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</si>
  <si>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</si>
  <si>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</si>
  <si>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</si>
  <si>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</si>
  <si>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</si>
  <si>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</si>
  <si>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</si>
  <si>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</si>
  <si>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</si>
  <si>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</si>
  <si>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</si>
  <si>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</si>
  <si>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</si>
  <si>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</si>
  <si>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</si>
  <si>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</si>
  <si>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</si>
  <si>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</si>
  <si>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</si>
  <si>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</si>
  <si>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</si>
  <si>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</si>
  <si>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</si>
  <si>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</si>
  <si>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</si>
  <si>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</si>
  <si>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</si>
  <si>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</si>
  <si>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</si>
  <si>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</si>
  <si>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</si>
  <si>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</si>
  <si>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</si>
  <si>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</si>
  <si>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</si>
  <si>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</si>
  <si>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</si>
  <si>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</si>
  <si>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</si>
  <si>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</si>
  <si>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</si>
  <si>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</si>
  <si>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</si>
  <si>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</si>
  <si>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</si>
  <si>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</si>
  <si>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</si>
  <si>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</si>
  <si>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</si>
  <si>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</si>
  <si>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</si>
  <si>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</si>
  <si>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</si>
  <si>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</si>
  <si>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</si>
  <si>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</si>
  <si>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</si>
  <si>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</si>
  <si>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</si>
  <si>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</si>
  <si>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</si>
  <si>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</si>
  <si>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</si>
  <si>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</si>
  <si>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</si>
  <si>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</si>
  <si>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</si>
  <si>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</si>
  <si>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</si>
  <si>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</si>
  <si>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</si>
  <si>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</si>
  <si>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</si>
  <si>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</si>
  <si>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</si>
  <si>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</si>
  <si>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</si>
  <si>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</si>
  <si>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</si>
  <si>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</si>
  <si>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</si>
  <si>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</si>
  <si>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</si>
  <si>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</si>
  <si>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</si>
  <si>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</si>
  <si>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</si>
  <si>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</si>
  <si>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</si>
  <si>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</si>
  <si>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</si>
  <si>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</si>
  <si>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</si>
  <si>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</si>
  <si>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</si>
  <si>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</si>
  <si>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</si>
  <si>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</si>
  <si>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</si>
  <si>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</si>
  <si>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</si>
  <si>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</si>
  <si>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</si>
  <si>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</si>
  <si>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</si>
  <si>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</si>
  <si>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</si>
  <si>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</si>
  <si>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</si>
  <si>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</si>
  <si>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</si>
  <si>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</si>
  <si>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</si>
  <si>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</si>
  <si>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</si>
  <si>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</si>
  <si>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</si>
  <si>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</si>
  <si>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</si>
  <si>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</si>
  <si>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</si>
  <si>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</si>
  <si>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</si>
  <si>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</si>
  <si>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</si>
  <si>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</si>
  <si>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</si>
  <si>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</si>
  <si>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</si>
  <si>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</si>
  <si>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</si>
  <si>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</si>
  <si>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</si>
  <si>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</si>
  <si>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</si>
  <si>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</si>
  <si>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</si>
  <si>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</si>
  <si>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</si>
  <si>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</si>
  <si>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</si>
  <si>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</si>
  <si>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</si>
  <si>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</si>
  <si>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</si>
  <si>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</si>
  <si>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</si>
  <si>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</si>
  <si>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</si>
  <si>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</si>
  <si>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</si>
  <si>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</si>
  <si>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</si>
  <si>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</si>
  <si>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</si>
  <si>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</si>
  <si>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</si>
  <si>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</si>
  <si>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</si>
  <si>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</si>
  <si>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</si>
  <si>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</si>
  <si>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</si>
  <si>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</si>
  <si>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</si>
  <si>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</si>
  <si>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</si>
  <si>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</si>
  <si>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</si>
  <si>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</si>
  <si>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</si>
  <si>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</si>
  <si>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</si>
  <si>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</si>
  <si>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</si>
  <si>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</si>
  <si>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</si>
  <si>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</si>
  <si>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</si>
  <si>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</si>
  <si>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</si>
  <si>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</si>
  <si>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</si>
  <si>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</si>
  <si>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</si>
  <si>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</si>
  <si>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</si>
  <si>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</si>
  <si>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</si>
  <si>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</si>
  <si>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</si>
  <si>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</si>
  <si>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</si>
  <si>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</si>
  <si>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</si>
  <si>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</si>
  <si>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</si>
  <si>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</si>
  <si>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</si>
  <si>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</si>
  <si>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</si>
  <si>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</si>
  <si>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</si>
  <si>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</si>
  <si>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</si>
  <si>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</si>
  <si>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</si>
  <si>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</si>
  <si>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</si>
  <si>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</si>
  <si>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</si>
  <si>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</si>
  <si>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</si>
  <si>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</si>
  <si>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</si>
  <si>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</si>
  <si>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</si>
  <si>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</si>
  <si>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</si>
  <si>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</si>
  <si>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</si>
  <si>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</si>
  <si>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</si>
  <si>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</si>
  <si>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</si>
  <si>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</si>
  <si>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</si>
  <si>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</si>
  <si>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</si>
  <si>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</si>
  <si>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</si>
  <si>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</si>
  <si>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</si>
  <si>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</si>
  <si>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</si>
  <si>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</si>
  <si>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</si>
  <si>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</si>
  <si>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</si>
  <si>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</si>
  <si>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</si>
  <si>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</si>
  <si>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</si>
  <si>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</si>
  <si>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</si>
  <si>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</si>
  <si>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</si>
  <si>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</si>
  <si>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</si>
  <si>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</si>
  <si>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</si>
  <si>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</si>
  <si>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</si>
  <si>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</si>
  <si>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</si>
  <si>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</si>
  <si>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</si>
  <si>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</si>
  <si>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</si>
  <si>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</si>
  <si>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</si>
  <si>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</si>
  <si>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</si>
  <si>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</si>
  <si>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</si>
  <si>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</si>
  <si>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</si>
  <si>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</si>
  <si>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</si>
  <si>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</si>
  <si>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</si>
  <si>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</si>
  <si>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</si>
  <si>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</si>
  <si>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</si>
  <si>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</si>
  <si>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</si>
  <si>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</si>
  <si>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</si>
  <si>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</si>
  <si>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</si>
  <si>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</si>
  <si>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</si>
  <si>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</si>
  <si>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</si>
  <si>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</si>
  <si>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</si>
  <si>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</si>
  <si>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</si>
  <si>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</si>
  <si>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</si>
  <si>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</si>
  <si>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</si>
  <si>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</si>
  <si>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</si>
  <si>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</si>
  <si>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</si>
  <si>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</si>
  <si>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</si>
  <si>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</si>
  <si>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</si>
  <si>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</si>
  <si>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</si>
  <si>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</si>
  <si>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</si>
  <si>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</si>
  <si>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</si>
  <si>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</si>
  <si>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</si>
  <si>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</si>
  <si>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</si>
  <si>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</si>
  <si>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</si>
  <si>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</si>
  <si>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</si>
  <si>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</si>
  <si>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</si>
  <si>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</si>
  <si>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</si>
  <si>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</si>
  <si>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</si>
  <si>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</si>
  <si>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</si>
  <si>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</si>
  <si>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</si>
  <si>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</si>
  <si>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</si>
  <si>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</si>
  <si>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</si>
  <si>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</si>
  <si>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</si>
  <si>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</si>
  <si>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</si>
  <si>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</si>
  <si>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</si>
  <si>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</si>
  <si>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</si>
  <si>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</si>
  <si>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</si>
  <si>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</si>
  <si>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</si>
  <si>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</si>
  <si>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</si>
  <si>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</si>
  <si>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</si>
  <si>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</si>
  <si>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</si>
  <si>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</si>
  <si>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</si>
  <si>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</si>
  <si>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</si>
  <si>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</si>
  <si>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</si>
  <si>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</si>
  <si>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</si>
  <si>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</si>
  <si>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</si>
  <si>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</si>
  <si>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</si>
  <si>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</si>
  <si>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</si>
  <si>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</si>
  <si>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</si>
  <si>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</si>
  <si>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</si>
  <si>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</si>
  <si>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</si>
  <si>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</si>
  <si>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</si>
  <si>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</si>
  <si>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</si>
  <si>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</si>
  <si>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</si>
  <si>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</si>
  <si>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</si>
  <si>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</si>
  <si>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</si>
  <si>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</si>
  <si>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</si>
  <si>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</si>
  <si>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</si>
  <si>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</si>
  <si>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</si>
  <si>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</si>
  <si>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</si>
  <si>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</si>
  <si>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</si>
  <si>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</si>
  <si>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</si>
  <si>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</si>
  <si>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</si>
  <si>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</si>
  <si>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</si>
  <si>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</si>
  <si>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</si>
  <si>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</si>
  <si>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</si>
  <si>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</si>
  <si>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</si>
  <si>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</si>
  <si>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</si>
  <si>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</si>
  <si>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</si>
  <si>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</si>
  <si>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</si>
  <si>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</si>
  <si>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</si>
  <si>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</si>
  <si>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</si>
  <si>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</si>
  <si>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</si>
  <si>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</si>
  <si>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</si>
  <si>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</si>
  <si>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</si>
  <si>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</si>
  <si>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</si>
  <si>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</si>
  <si>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</si>
  <si>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</si>
  <si>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</si>
  <si>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</si>
  <si>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</si>
  <si>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</si>
  <si>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</si>
  <si>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</si>
  <si>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</si>
  <si>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</si>
  <si>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</si>
  <si>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</si>
  <si>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</si>
  <si>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</si>
  <si>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</si>
  <si>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</si>
  <si>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</si>
  <si>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</si>
  <si>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</si>
  <si>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</si>
  <si>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</si>
  <si>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</si>
  <si>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</si>
  <si>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</si>
  <si>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</si>
  <si>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</si>
  <si>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</si>
  <si>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</si>
  <si>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</si>
  <si>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</si>
  <si>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</si>
  <si>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</si>
  <si>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</si>
  <si>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</si>
  <si>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</si>
  <si>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</si>
  <si>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</si>
  <si>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</si>
  <si>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</si>
  <si>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</si>
  <si>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</si>
  <si>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</si>
  <si>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</si>
  <si>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</si>
  <si>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</si>
  <si>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</si>
  <si>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</si>
  <si>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</si>
  <si>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</si>
  <si>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</si>
  <si>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</si>
  <si>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</si>
  <si>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</si>
  <si>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</si>
  <si>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</si>
  <si>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</si>
  <si>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</si>
  <si>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</si>
  <si>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</si>
  <si>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</si>
  <si>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</si>
  <si>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</si>
  <si>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</si>
  <si>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</si>
  <si>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</si>
  <si>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</si>
  <si>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</si>
  <si>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</si>
  <si>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</si>
  <si>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</si>
  <si>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</si>
  <si>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</si>
  <si>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</si>
  <si>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</si>
  <si>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</si>
  <si>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</si>
  <si>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</si>
  <si>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</si>
  <si>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</si>
  <si>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</si>
  <si>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</si>
  <si>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</si>
  <si>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</si>
  <si>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</si>
  <si>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</si>
  <si>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</si>
  <si>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</si>
  <si>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</si>
  <si>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</si>
  <si>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</si>
  <si>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</si>
  <si>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</si>
  <si>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</si>
  <si>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</si>
  <si>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</si>
  <si>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</si>
  <si>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</si>
  <si>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</si>
  <si>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</si>
  <si>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</si>
  <si>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</si>
  <si>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</si>
  <si>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</si>
  <si>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</si>
  <si>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</si>
  <si>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</si>
  <si>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</si>
  <si>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</si>
  <si>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</si>
  <si>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</si>
  <si>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</si>
  <si>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</si>
  <si>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</si>
  <si>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</si>
  <si>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</si>
  <si>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</si>
  <si>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</si>
  <si>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</si>
  <si>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</si>
  <si>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</si>
  <si>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</si>
  <si>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</si>
  <si>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</si>
  <si>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</si>
  <si>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</si>
  <si>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</si>
  <si>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</si>
  <si>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</si>
  <si>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</si>
  <si>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</si>
  <si>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</si>
  <si>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</si>
  <si>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</si>
  <si>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</si>
  <si>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</si>
  <si>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</si>
  <si>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</si>
  <si>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</si>
  <si>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</si>
  <si>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</si>
  <si>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</si>
  <si>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</si>
  <si>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</si>
  <si>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</si>
  <si>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</si>
  <si>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</si>
  <si>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</si>
  <si>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</si>
  <si>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</si>
  <si>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</si>
  <si>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</si>
  <si>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</si>
  <si>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</si>
  <si>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</si>
  <si>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</si>
  <si>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</si>
  <si>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</si>
  <si>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</si>
  <si>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</si>
  <si>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</si>
  <si>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</si>
  <si>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</si>
  <si>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</si>
  <si>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</si>
  <si>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</si>
  <si>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</si>
  <si>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</si>
  <si>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</si>
  <si>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</si>
  <si>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</si>
  <si>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</si>
  <si>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</si>
  <si>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</si>
  <si>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</si>
  <si>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</si>
  <si>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</si>
  <si>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</si>
  <si>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</si>
  <si>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</si>
  <si>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</si>
  <si>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</si>
  <si>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</si>
  <si>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</si>
  <si>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</si>
  <si>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</si>
  <si>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</si>
  <si>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</si>
  <si>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</si>
  <si>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</si>
  <si>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</si>
  <si>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</si>
  <si>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</si>
  <si>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</si>
  <si>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</si>
  <si>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</si>
  <si>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</si>
  <si>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</si>
  <si>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</si>
  <si>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</si>
  <si>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</si>
  <si>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</si>
  <si>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</si>
  <si>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</si>
  <si>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</si>
  <si>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</si>
  <si>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</si>
  <si>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</si>
  <si>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</si>
  <si>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</si>
  <si>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</si>
  <si>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</si>
  <si>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</si>
  <si>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</si>
  <si>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</si>
  <si>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</si>
  <si>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</si>
  <si>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</si>
  <si>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</si>
  <si>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</si>
  <si>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</si>
  <si>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</si>
  <si>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</si>
  <si>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</si>
  <si>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</si>
  <si>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</si>
  <si>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</si>
  <si>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</si>
  <si>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</si>
  <si>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</si>
  <si>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</si>
  <si>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</si>
  <si>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</si>
  <si>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</si>
  <si>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</si>
  <si>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</si>
  <si>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</si>
  <si>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</si>
  <si>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</si>
  <si>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</si>
  <si>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</si>
  <si>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</si>
  <si>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</si>
  <si>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</si>
  <si>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</si>
  <si>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</si>
  <si>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</si>
  <si>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</si>
  <si>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</si>
  <si>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</si>
  <si>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</si>
  <si>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</si>
  <si>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</si>
  <si>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</si>
  <si>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</si>
  <si>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</si>
  <si>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</si>
  <si>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</si>
  <si>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</si>
  <si>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</si>
  <si>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</si>
  <si>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</si>
  <si>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</si>
  <si>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</si>
  <si>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</si>
  <si>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</si>
  <si>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</si>
  <si>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</si>
  <si>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</si>
  <si>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</si>
  <si>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</si>
  <si>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</si>
  <si>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</si>
  <si>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</si>
  <si>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</si>
  <si>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</si>
  <si>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</si>
  <si>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</si>
  <si>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</si>
  <si>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</si>
  <si>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</si>
  <si>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</si>
  <si>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</si>
  <si>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</si>
  <si>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</si>
  <si>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</si>
  <si>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</si>
  <si>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</si>
  <si>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</si>
  <si>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</si>
  <si>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</si>
  <si>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</si>
  <si>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</si>
  <si>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</si>
  <si>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</si>
  <si>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</si>
  <si>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</si>
  <si>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</si>
  <si>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</si>
  <si>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</si>
  <si>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</si>
  <si>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</si>
  <si>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</si>
  <si>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</si>
  <si>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</si>
  <si>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</si>
  <si>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</si>
  <si>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</si>
  <si>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</si>
  <si>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</si>
  <si>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</si>
  <si>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</si>
  <si>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</si>
  <si>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</si>
  <si>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</si>
  <si>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</si>
  <si>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</si>
  <si>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</si>
  <si>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</si>
  <si>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</si>
  <si>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</si>
  <si>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</si>
  <si>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</si>
  <si>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</si>
  <si>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</si>
  <si>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</si>
  <si>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</si>
  <si>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</si>
  <si>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</si>
  <si>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</si>
  <si>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</si>
  <si>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</si>
  <si>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</si>
  <si>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</si>
  <si>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</si>
  <si>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</si>
  <si>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</si>
  <si>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</si>
  <si>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</si>
  <si>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</si>
  <si>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</si>
  <si>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</si>
  <si>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</si>
  <si>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</si>
  <si>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</si>
  <si>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</si>
  <si>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</si>
  <si>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</si>
  <si>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</si>
  <si>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</si>
  <si>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</si>
  <si>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</si>
  <si>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</si>
  <si>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</si>
  <si>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</si>
  <si>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</si>
  <si>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</si>
  <si>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</si>
  <si>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</si>
  <si>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</si>
  <si>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</si>
  <si>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</si>
  <si>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</si>
  <si>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</si>
  <si>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</si>
  <si>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</si>
  <si>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</si>
  <si>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</si>
  <si>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</si>
  <si>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</si>
  <si>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</si>
  <si>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</si>
  <si>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</si>
  <si>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</si>
  <si>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</si>
  <si>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</si>
  <si>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</si>
  <si>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</si>
  <si>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</si>
  <si>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</si>
  <si>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</si>
  <si>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</si>
  <si>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</si>
  <si>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</si>
  <si>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</si>
  <si>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</si>
  <si>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</si>
  <si>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</si>
  <si>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</si>
  <si>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</si>
  <si>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</si>
  <si>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</si>
  <si>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</si>
  <si>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</si>
  <si>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</si>
  <si>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</si>
  <si>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</si>
  <si>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</si>
  <si>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</si>
  <si>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</si>
  <si>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</si>
  <si>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</si>
  <si>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</si>
  <si>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</si>
  <si>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</si>
  <si>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</si>
  <si>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</si>
  <si>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</si>
  <si>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</si>
  <si>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</si>
  <si>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</si>
  <si>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</si>
  <si>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</si>
  <si>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</si>
  <si>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</si>
  <si>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</si>
  <si>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</si>
  <si>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</si>
  <si>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</si>
  <si>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</si>
  <si>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</si>
  <si>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</si>
  <si>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</si>
  <si>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</si>
  <si>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</si>
  <si>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</si>
  <si>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</si>
  <si>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</si>
  <si>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</si>
  <si>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</si>
  <si>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</si>
  <si>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</si>
  <si>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</si>
  <si>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</si>
  <si>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</si>
  <si>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</si>
  <si>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</si>
  <si>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</si>
  <si>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</si>
  <si>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</si>
  <si>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</si>
  <si>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</si>
  <si>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</si>
  <si>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</si>
  <si>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</si>
  <si>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</si>
  <si>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</si>
  <si>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</si>
  <si>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</si>
  <si>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</si>
  <si>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</si>
  <si>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</si>
  <si>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</si>
  <si>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</si>
  <si>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</si>
  <si>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</si>
  <si>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</si>
  <si>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</si>
  <si>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</si>
  <si>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</si>
  <si>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</si>
  <si>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</si>
  <si>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</si>
  <si>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</si>
  <si>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</si>
  <si>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</si>
  <si>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</si>
  <si>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</si>
  <si>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</si>
  <si>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</si>
  <si>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</si>
  <si>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</si>
  <si>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</si>
  <si>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</si>
  <si>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</si>
  <si>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</si>
  <si>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</si>
  <si>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</si>
  <si>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</si>
  <si>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</si>
  <si>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</si>
  <si>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</si>
  <si>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</si>
  <si>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</si>
  <si>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</si>
  <si>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</si>
  <si>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</si>
  <si>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</si>
  <si>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</si>
  <si>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</si>
  <si>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</si>
  <si>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</si>
  <si>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</si>
  <si>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</si>
  <si>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</si>
  <si>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</si>
  <si>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</si>
  <si>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</si>
  <si>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</si>
  <si>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</si>
  <si>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</si>
  <si>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</si>
  <si>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</si>
  <si>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</si>
  <si>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</si>
  <si>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</si>
  <si>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</si>
  <si>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</si>
  <si>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</si>
  <si>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</si>
  <si>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</si>
  <si>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</si>
  <si>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</si>
  <si>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</si>
  <si>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</si>
  <si>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</si>
  <si>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</si>
  <si>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</si>
  <si>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</si>
  <si>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</si>
  <si>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</si>
  <si>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</si>
  <si>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</si>
  <si>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</si>
  <si>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</si>
  <si>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</si>
  <si>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</si>
  <si>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</si>
  <si>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</si>
  <si>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</si>
  <si>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</si>
  <si>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</si>
  <si>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</si>
  <si>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</si>
  <si>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</si>
  <si>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</si>
  <si>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</si>
  <si>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</si>
  <si>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</si>
  <si>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</si>
  <si>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</si>
  <si>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</si>
  <si>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</si>
  <si>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</si>
  <si>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</si>
  <si>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</si>
  <si>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</si>
  <si>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</si>
  <si>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</si>
  <si>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</si>
  <si>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</si>
  <si>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</si>
  <si>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</si>
  <si>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</si>
  <si>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</si>
  <si>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</si>
  <si>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</si>
  <si>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</si>
  <si>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</si>
  <si>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</si>
  <si>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</si>
  <si>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</si>
  <si>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</si>
  <si>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</si>
  <si>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</si>
  <si>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</si>
  <si>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</si>
  <si>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</si>
  <si>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</si>
  <si>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</si>
  <si>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</si>
  <si>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</si>
  <si>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</si>
  <si>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</si>
  <si>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</si>
  <si>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</si>
  <si>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</si>
  <si>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</si>
  <si>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</si>
  <si>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</si>
  <si>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</si>
  <si>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</si>
  <si>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</si>
  <si>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</si>
  <si>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</si>
  <si>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</si>
  <si>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</si>
  <si>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</si>
  <si>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</si>
  <si>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</si>
  <si>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</si>
  <si>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</si>
  <si>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</si>
  <si>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</si>
  <si>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</si>
  <si>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</si>
  <si>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</si>
  <si>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</si>
  <si>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</si>
  <si>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</si>
  <si>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</si>
  <si>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</si>
  <si>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</si>
  <si>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</si>
  <si>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</si>
  <si>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</si>
  <si>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</si>
  <si>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</si>
  <si>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</si>
  <si>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</si>
  <si>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</si>
  <si>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</si>
  <si>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</si>
  <si>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</si>
  <si>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</si>
  <si>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</si>
  <si>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</si>
  <si>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</si>
  <si>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</si>
  <si>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</si>
  <si>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</si>
  <si>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</si>
  <si>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</si>
  <si>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</si>
  <si>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</si>
  <si>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</si>
  <si>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</si>
  <si>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</si>
  <si>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</si>
  <si>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</si>
  <si>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</si>
  <si>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</si>
  <si>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</si>
  <si>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</si>
  <si>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</si>
  <si>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</si>
  <si>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</si>
  <si>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</si>
  <si>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</si>
  <si>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</si>
  <si>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</si>
  <si>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</si>
  <si>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</si>
  <si>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</si>
  <si>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</si>
  <si>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</si>
  <si>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</si>
  <si>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</si>
  <si>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</si>
  <si>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</si>
  <si>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</si>
  <si>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</si>
  <si>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</si>
  <si>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</si>
  <si>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</si>
  <si>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</si>
  <si>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</si>
  <si>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</si>
  <si>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</si>
  <si>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</si>
  <si>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</si>
  <si>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</si>
  <si>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</si>
  <si>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</si>
  <si>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</si>
  <si>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</si>
  <si>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</si>
  <si>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</si>
  <si>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</si>
  <si>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</si>
  <si>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</si>
  <si>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</si>
  <si>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</si>
  <si>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</si>
  <si>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</si>
  <si>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</si>
  <si>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</si>
  <si>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</si>
  <si>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</si>
  <si>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</si>
  <si>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</si>
  <si>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</si>
  <si>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</si>
  <si>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</si>
  <si>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</si>
  <si>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</si>
  <si>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</si>
  <si>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</si>
  <si>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</si>
  <si>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</si>
  <si>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</si>
  <si>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</si>
  <si>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</si>
  <si>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</si>
  <si>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</si>
  <si>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</si>
  <si>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</si>
  <si>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</si>
  <si>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</si>
  <si>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</si>
  <si>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</si>
  <si>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</si>
  <si>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</si>
  <si>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</si>
  <si>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</si>
  <si>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</si>
  <si>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</si>
  <si>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</si>
  <si>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</si>
  <si>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</si>
  <si>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</si>
  <si>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</si>
  <si>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</si>
  <si>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</si>
  <si>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</si>
  <si>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</si>
  <si>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</si>
  <si>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</si>
  <si>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</si>
  <si>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</si>
  <si>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</si>
  <si>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</si>
  <si>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</si>
  <si>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</si>
  <si>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</si>
  <si>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</si>
  <si>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</si>
  <si>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</si>
  <si>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</si>
  <si>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</si>
  <si>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</si>
  <si>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</si>
  <si>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</si>
  <si>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</si>
  <si>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</si>
  <si>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</si>
  <si>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</si>
  <si>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</si>
  <si>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</si>
  <si>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</si>
  <si>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</si>
  <si>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</si>
  <si>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</si>
  <si>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</si>
  <si>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</si>
  <si>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</si>
  <si>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</si>
  <si>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</si>
  <si>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</si>
  <si>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</si>
  <si>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</si>
  <si>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</si>
  <si>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</si>
  <si>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</si>
  <si>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</si>
  <si>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</si>
  <si>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</si>
  <si>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</si>
  <si>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</si>
  <si>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</si>
  <si>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</si>
  <si>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</si>
  <si>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</si>
  <si>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</si>
  <si>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</si>
  <si>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</si>
  <si>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</si>
  <si>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</si>
  <si>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</si>
  <si>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</si>
  <si>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</si>
  <si>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</si>
  <si>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</si>
  <si>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</si>
  <si>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</si>
  <si>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</si>
  <si>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</si>
  <si>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</si>
  <si>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</si>
  <si>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</si>
  <si>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</si>
  <si>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</si>
  <si>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</si>
  <si>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</si>
  <si>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</si>
  <si>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</si>
  <si>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</si>
  <si>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</si>
  <si>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</si>
  <si>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</si>
  <si>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</si>
  <si>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</si>
  <si>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</si>
  <si>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</si>
  <si>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</si>
  <si>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</si>
  <si>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</si>
  <si>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</si>
  <si>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</si>
  <si>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</si>
  <si>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</si>
  <si>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</si>
  <si>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</si>
  <si>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</si>
  <si>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</si>
  <si>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</si>
  <si>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</si>
  <si>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</si>
  <si>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</si>
  <si>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</si>
  <si>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</si>
  <si>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</si>
  <si>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</si>
  <si>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</si>
  <si>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</si>
  <si>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</si>
  <si>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</si>
  <si>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</si>
  <si>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</si>
  <si>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</si>
  <si>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</si>
  <si>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</si>
  <si>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</si>
  <si>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</si>
  <si>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</si>
  <si>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</si>
  <si>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</si>
  <si>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</si>
  <si>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</si>
  <si>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</si>
  <si>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</si>
  <si>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</si>
  <si>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</si>
  <si>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</si>
  <si>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</si>
  <si>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</si>
  <si>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</si>
  <si>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</si>
  <si>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</si>
  <si>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</si>
  <si>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</si>
  <si>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</si>
  <si>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</si>
  <si>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</si>
  <si>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</si>
  <si>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</si>
  <si>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</si>
  <si>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</si>
  <si>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</si>
  <si>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</si>
  <si>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</si>
  <si>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</si>
  <si>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</si>
  <si>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</si>
  <si>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</si>
  <si>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</si>
  <si>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</si>
  <si>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</si>
  <si>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</si>
  <si>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</si>
  <si>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</si>
  <si>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</si>
  <si>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</si>
  <si>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</si>
  <si>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</si>
  <si>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</si>
  <si>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</si>
  <si>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</si>
  <si>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</si>
  <si>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</si>
  <si>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</si>
  <si>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</si>
  <si>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</si>
  <si>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</si>
  <si>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</si>
  <si>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</si>
  <si>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</si>
  <si>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</si>
  <si>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</si>
  <si>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</si>
  <si>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</si>
  <si>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</si>
  <si>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</si>
  <si>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</si>
  <si>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</si>
  <si>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</si>
  <si>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</si>
  <si>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</si>
  <si>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</si>
  <si>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</si>
  <si>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</si>
  <si>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</si>
  <si>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</si>
  <si>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</si>
  <si>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</si>
  <si>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</si>
  <si>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</si>
  <si>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</si>
  <si>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</si>
  <si>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</si>
  <si>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</si>
  <si>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</si>
  <si>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</si>
  <si>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</si>
  <si>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</si>
  <si>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</si>
  <si>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</si>
  <si>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</si>
  <si>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</si>
  <si>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</si>
  <si>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</si>
  <si>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</si>
  <si>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</si>
  <si>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</si>
  <si>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</si>
  <si>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</si>
  <si>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</si>
  <si>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</si>
  <si>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</si>
  <si>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</si>
  <si>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</si>
  <si>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</si>
  <si>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</si>
  <si>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</si>
  <si>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</si>
  <si>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</si>
  <si>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</si>
  <si>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</si>
  <si>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</si>
  <si>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</si>
  <si>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</si>
  <si>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</si>
  <si>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</si>
  <si>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</si>
  <si>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</si>
  <si>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</si>
  <si>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</si>
  <si>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</si>
  <si>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</si>
  <si>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</si>
  <si>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</si>
  <si>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</si>
  <si>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</si>
  <si>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</si>
  <si>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</si>
  <si>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</si>
  <si>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</si>
  <si>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</si>
  <si>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</si>
  <si>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</si>
  <si>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</si>
  <si>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</si>
  <si>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</si>
  <si>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</si>
  <si>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</si>
  <si>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</si>
  <si>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</si>
  <si>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</si>
  <si>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</si>
  <si>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</si>
  <si>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</si>
  <si>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</si>
  <si>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</si>
  <si>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</si>
  <si>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</si>
  <si>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</si>
  <si>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</si>
  <si>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</si>
  <si>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</si>
  <si>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</si>
  <si>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</si>
  <si>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</si>
  <si>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</si>
  <si>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</si>
  <si>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</si>
  <si>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</si>
  <si>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</si>
  <si>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</si>
  <si>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</si>
  <si>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</si>
  <si>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</si>
  <si>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</si>
  <si>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</si>
  <si>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</si>
  <si>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</si>
  <si>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</si>
  <si>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</si>
  <si>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</si>
  <si>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</si>
  <si>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</si>
  <si>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</si>
  <si>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</si>
  <si>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</si>
  <si>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</si>
  <si>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</si>
  <si>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</si>
  <si>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</si>
  <si>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</si>
  <si>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</si>
  <si>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</si>
  <si>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</si>
  <si>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</si>
  <si>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</si>
  <si>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</si>
  <si>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</si>
  <si>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</si>
  <si>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</si>
  <si>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</si>
  <si>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</si>
  <si>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</si>
  <si>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</si>
  <si>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</si>
  <si>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</si>
  <si>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</si>
  <si>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</si>
  <si>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</si>
  <si>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</si>
  <si>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</si>
  <si>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</si>
  <si>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</si>
  <si>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</si>
  <si>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</si>
  <si>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</si>
  <si>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</si>
  <si>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</si>
  <si>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</si>
  <si>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</si>
  <si>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</si>
  <si>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</si>
  <si>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</si>
  <si>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</si>
  <si>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</si>
  <si>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</si>
  <si>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</si>
  <si>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</si>
  <si>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</si>
  <si>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</si>
  <si>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</si>
  <si>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</si>
  <si>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</si>
  <si>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</si>
  <si>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</si>
  <si>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</si>
  <si>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</si>
  <si>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</si>
  <si>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</si>
  <si>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</si>
  <si>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</si>
  <si>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</si>
  <si>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</si>
  <si>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</si>
  <si>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</si>
  <si>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</si>
  <si>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</si>
  <si>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</si>
  <si>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</si>
  <si>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</si>
  <si>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</si>
  <si>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</si>
  <si>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</si>
  <si>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</si>
  <si>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</si>
  <si>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</si>
  <si>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</si>
  <si>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</si>
  <si>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</si>
  <si>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</si>
  <si>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</si>
  <si>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</si>
  <si>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</si>
  <si>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</si>
  <si>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</si>
  <si>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</si>
  <si>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</si>
  <si>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</si>
  <si>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</si>
  <si>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</si>
  <si>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</si>
  <si>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</si>
  <si>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</si>
  <si>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</si>
  <si>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</si>
  <si>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</si>
  <si>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</si>
  <si>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</si>
  <si>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</si>
  <si>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</si>
  <si>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</si>
  <si>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</si>
  <si>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</si>
  <si>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</si>
  <si>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</si>
  <si>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</si>
  <si>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</si>
  <si>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</si>
  <si>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</si>
  <si>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</si>
  <si>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</si>
  <si>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</si>
  <si>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</si>
  <si>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</si>
  <si>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</si>
  <si>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</si>
  <si>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</si>
  <si>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</si>
  <si>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</si>
  <si>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</si>
  <si>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</si>
  <si>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</si>
  <si>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</si>
  <si>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</si>
  <si>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</si>
  <si>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</si>
  <si>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</si>
  <si>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</si>
  <si>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</si>
  <si>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</si>
  <si>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</si>
  <si>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</si>
  <si>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</si>
  <si>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</si>
  <si>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</si>
  <si>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</si>
  <si>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</si>
  <si>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</si>
  <si>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</si>
  <si>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</si>
  <si>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</si>
  <si>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</si>
  <si>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</si>
  <si>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</si>
  <si>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</si>
  <si>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</si>
  <si>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</si>
  <si>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</si>
  <si>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</si>
  <si>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</si>
  <si>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</si>
  <si>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</si>
  <si>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</si>
  <si>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</si>
  <si>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</si>
  <si>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</si>
  <si>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</si>
  <si>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</si>
  <si>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</si>
  <si>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</si>
  <si>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</si>
  <si>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</si>
  <si>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</si>
  <si>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</si>
  <si>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</si>
  <si>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</si>
  <si>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</si>
  <si>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</si>
  <si>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</si>
  <si>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</si>
  <si>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</si>
  <si>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</si>
  <si>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</si>
  <si>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</si>
  <si>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</si>
  <si>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</si>
  <si>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</si>
  <si>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</si>
  <si>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</si>
  <si>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</si>
  <si>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</si>
  <si>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</si>
  <si>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</si>
  <si>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</si>
  <si>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</si>
  <si>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</si>
  <si>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</si>
  <si>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</si>
  <si>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</si>
  <si>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</si>
  <si>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</si>
  <si>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</si>
  <si>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</si>
  <si>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</si>
  <si>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</si>
  <si>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</si>
  <si>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</si>
  <si>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</si>
  <si>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</si>
  <si>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</si>
  <si>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</si>
  <si>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</si>
  <si>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</si>
  <si>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</si>
  <si>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</si>
  <si>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</si>
  <si>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</si>
  <si>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</si>
  <si>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</si>
  <si>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</si>
  <si>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</si>
  <si>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</si>
  <si>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</si>
  <si>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</si>
  <si>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</si>
  <si>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</si>
  <si>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</si>
  <si>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</si>
  <si>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</si>
  <si>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</si>
  <si>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</si>
  <si>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</si>
  <si>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</si>
  <si>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</si>
  <si>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</si>
  <si>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</si>
  <si>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</si>
  <si>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</si>
  <si>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</si>
  <si>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</si>
  <si>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</si>
  <si>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</si>
  <si>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</si>
  <si>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</si>
  <si>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</si>
  <si>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</si>
  <si>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</si>
  <si>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</si>
  <si>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</si>
  <si>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</si>
  <si>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</si>
  <si>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</si>
  <si>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</si>
  <si>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</si>
  <si>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</si>
  <si>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</si>
  <si>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</si>
  <si>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</si>
  <si>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</si>
  <si>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</si>
  <si>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</si>
  <si>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</si>
  <si>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</si>
  <si>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</si>
  <si>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</si>
  <si>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</si>
  <si>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</si>
  <si>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</si>
  <si>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</si>
  <si>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</si>
  <si>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</si>
  <si>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</si>
  <si>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</si>
  <si>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</si>
  <si>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</si>
  <si>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</si>
  <si>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</si>
  <si>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</si>
  <si>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</si>
  <si>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</si>
  <si>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</si>
  <si>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</si>
  <si>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</si>
  <si>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</si>
  <si>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</si>
  <si>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</si>
  <si>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</si>
  <si>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</si>
  <si>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</si>
  <si>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</si>
  <si>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</si>
  <si>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</si>
  <si>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</si>
  <si>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</si>
  <si>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</si>
  <si>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</si>
  <si>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</si>
  <si>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</si>
  <si>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</si>
  <si>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</si>
  <si>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</si>
  <si>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</si>
  <si>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</si>
  <si>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</si>
  <si>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</si>
  <si>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</si>
  <si>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</si>
  <si>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</si>
  <si>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</si>
  <si>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</si>
  <si>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</si>
  <si>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</si>
  <si>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</si>
  <si>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</si>
  <si>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</si>
  <si>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</si>
  <si>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</si>
  <si>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</si>
  <si>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</si>
  <si>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</si>
  <si>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</si>
  <si>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</si>
  <si>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</si>
  <si>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</si>
  <si>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</si>
  <si>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</si>
  <si>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</si>
  <si>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</si>
  <si>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</si>
  <si>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</si>
  <si>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</si>
  <si>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</si>
  <si>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</si>
  <si>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</si>
  <si>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</si>
  <si>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</si>
  <si>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</si>
  <si>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</si>
  <si>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</si>
  <si>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</si>
  <si>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</si>
  <si>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</si>
  <si>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</si>
  <si>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</si>
  <si>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</si>
  <si>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</si>
  <si>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</si>
  <si>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</si>
  <si>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</si>
  <si>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</si>
  <si>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</si>
  <si>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</si>
  <si>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</si>
  <si>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</si>
  <si>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</si>
  <si>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</si>
  <si>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</si>
  <si>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</si>
  <si>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</si>
  <si>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</si>
  <si>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</si>
  <si>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</si>
  <si>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</si>
  <si>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</si>
  <si>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</si>
  <si>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</si>
  <si>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</si>
  <si>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</si>
  <si>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</si>
  <si>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</si>
  <si>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</si>
  <si>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</si>
  <si>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</si>
  <si>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</si>
  <si>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</si>
  <si>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</si>
  <si>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</si>
  <si>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</si>
  <si>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</si>
  <si>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</si>
  <si>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</si>
  <si>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</si>
  <si>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</si>
  <si>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</si>
  <si>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</si>
  <si>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</si>
  <si>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</si>
  <si>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</si>
  <si>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</si>
  <si>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</si>
  <si>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</si>
  <si>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</si>
  <si>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</si>
  <si>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</si>
  <si>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</si>
  <si>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</si>
  <si>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</si>
  <si>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</si>
  <si>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</si>
  <si>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</si>
  <si>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</si>
  <si>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</si>
  <si>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</si>
  <si>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</si>
  <si>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</si>
  <si>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</si>
  <si>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</si>
  <si>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</si>
  <si>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</si>
  <si>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</si>
  <si>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</si>
  <si>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</si>
  <si>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</si>
  <si>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</si>
  <si>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</si>
  <si>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</si>
  <si>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</si>
  <si>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</si>
  <si>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</si>
  <si>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</si>
  <si>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</si>
  <si>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</si>
  <si>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</si>
  <si>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</si>
  <si>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</si>
  <si>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</si>
  <si>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</si>
  <si>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</si>
  <si>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</si>
  <si>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</si>
  <si>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</si>
  <si>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</si>
  <si>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</si>
  <si>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</si>
  <si>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</si>
  <si>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</si>
  <si>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</si>
  <si>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</si>
  <si>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</si>
  <si>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</si>
  <si>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</si>
  <si>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</si>
  <si>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</si>
  <si>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</si>
  <si>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</si>
  <si>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</si>
  <si>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</si>
  <si>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</si>
  <si>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</si>
  <si>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</si>
  <si>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</si>
  <si>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</si>
  <si>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</si>
  <si>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</si>
  <si>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</si>
  <si>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</si>
  <si>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</si>
  <si>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</si>
  <si>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</si>
  <si>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</si>
  <si>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</si>
  <si>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</si>
  <si>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</si>
  <si>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</si>
  <si>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</si>
  <si>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</si>
  <si>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</si>
  <si>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</si>
  <si>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</si>
  <si>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</si>
  <si>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</si>
  <si>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</si>
  <si>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</si>
  <si>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</si>
  <si>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</si>
  <si>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</si>
  <si>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</si>
  <si>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</si>
  <si>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</si>
  <si>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</si>
  <si>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</si>
  <si>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</si>
  <si>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</si>
  <si>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</si>
  <si>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</si>
  <si>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</si>
  <si>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</si>
  <si>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</si>
  <si>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</si>
  <si>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</si>
  <si>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</si>
  <si>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</si>
  <si>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</si>
  <si>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</si>
  <si>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</si>
  <si>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</si>
  <si>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</si>
  <si>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</si>
  <si>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</si>
  <si>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</si>
  <si>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</si>
  <si>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</si>
  <si>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</si>
  <si>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</si>
  <si>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</si>
  <si>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</si>
  <si>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</si>
  <si>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</si>
  <si>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</si>
  <si>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</si>
  <si>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</si>
  <si>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</si>
  <si>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</si>
  <si>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</si>
  <si>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</si>
  <si>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</si>
  <si>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</si>
  <si>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</si>
  <si>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</si>
  <si>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</si>
  <si>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</si>
  <si>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</si>
  <si>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</si>
  <si>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</si>
  <si>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</si>
  <si>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</si>
  <si>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</si>
  <si>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</si>
  <si>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</si>
  <si>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</si>
  <si>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</si>
  <si>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</si>
  <si>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</si>
  <si>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</si>
  <si>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</si>
  <si>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</si>
  <si>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</si>
  <si>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</si>
  <si>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</si>
  <si>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</si>
  <si>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</si>
  <si>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</si>
  <si>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</si>
  <si>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</si>
  <si>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</si>
  <si>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</si>
  <si>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</si>
  <si>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</si>
  <si>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</si>
  <si>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</si>
  <si>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</si>
  <si>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</si>
  <si>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</si>
  <si>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</si>
  <si>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</si>
  <si>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</si>
  <si>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</si>
  <si>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</si>
  <si>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</si>
  <si>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</si>
  <si>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</si>
  <si>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</si>
  <si>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</si>
  <si>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</si>
  <si>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</si>
  <si>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</si>
  <si>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</si>
  <si>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</si>
  <si>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</si>
  <si>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</si>
  <si>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</si>
  <si>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</si>
  <si>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</si>
  <si>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</si>
  <si>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</si>
  <si>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</si>
  <si>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</si>
  <si>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</si>
  <si>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</si>
  <si>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</si>
  <si>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</si>
  <si>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</si>
  <si>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</si>
  <si>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</si>
  <si>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</si>
  <si>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</si>
  <si>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</si>
  <si>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</si>
  <si>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</si>
  <si>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</si>
  <si>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</si>
  <si>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</si>
  <si>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</si>
  <si>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</si>
  <si>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</si>
  <si>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</si>
  <si>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</si>
  <si>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</si>
  <si>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</si>
  <si>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</si>
  <si>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</si>
  <si>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</si>
  <si>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</si>
  <si>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</si>
  <si>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</si>
  <si>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</si>
  <si>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</si>
  <si>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</si>
  <si>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</si>
  <si>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</si>
  <si>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</si>
  <si>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</si>
  <si>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</si>
  <si>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</si>
  <si>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</si>
  <si>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</si>
  <si>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</si>
  <si>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</si>
  <si>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</si>
  <si>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</si>
  <si>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</si>
  <si>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</si>
  <si>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</si>
  <si>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</si>
  <si>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</si>
  <si>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</si>
  <si>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</si>
  <si>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</si>
  <si>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</si>
  <si>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</si>
  <si>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</si>
  <si>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</si>
  <si>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</si>
  <si>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</si>
  <si>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</si>
  <si>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</si>
  <si>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</si>
  <si>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</si>
  <si>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</si>
  <si>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</si>
  <si>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</si>
  <si>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</si>
  <si>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</si>
  <si>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</si>
  <si>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</si>
  <si>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</si>
  <si>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</si>
  <si>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</si>
  <si>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</si>
  <si>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</si>
  <si>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</si>
  <si>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</si>
  <si>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</si>
  <si>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</si>
  <si>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</si>
  <si>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</si>
  <si>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</si>
  <si>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</si>
  <si>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</si>
  <si>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</si>
  <si>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</si>
  <si>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</si>
  <si>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</si>
  <si>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</si>
  <si>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</si>
  <si>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</si>
  <si>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</si>
  <si>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</si>
  <si>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</si>
  <si>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</si>
  <si>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</si>
  <si>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</si>
  <si>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</si>
  <si>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</si>
  <si>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</si>
  <si>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</si>
  <si>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</si>
  <si>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</si>
  <si>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</si>
  <si>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</si>
  <si>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</si>
  <si>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</si>
  <si>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</si>
  <si>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</si>
  <si>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</si>
  <si>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</si>
  <si>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</si>
  <si>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</si>
  <si>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</si>
  <si>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</si>
  <si>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</si>
  <si>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</si>
  <si>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</si>
  <si>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</si>
  <si>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</si>
  <si>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</si>
  <si>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</si>
  <si>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</si>
  <si>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</si>
  <si>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</si>
  <si>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</si>
  <si>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</si>
  <si>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</si>
  <si>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</si>
  <si>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</si>
  <si>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</si>
  <si>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</si>
  <si>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</si>
  <si>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</si>
  <si>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</si>
  <si>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</si>
  <si>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</si>
  <si>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</si>
  <si>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</si>
  <si>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</si>
  <si>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</si>
  <si>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</si>
  <si>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</si>
  <si>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</si>
  <si>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</si>
  <si>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</si>
  <si>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</si>
  <si>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</si>
  <si>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</si>
  <si>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</si>
  <si>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</si>
  <si>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</si>
  <si>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</si>
  <si>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</si>
  <si>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</si>
  <si>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</si>
  <si>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</si>
  <si>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</si>
  <si>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</si>
  <si>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</si>
  <si>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</si>
  <si>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</si>
  <si>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</si>
  <si>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</si>
  <si>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</si>
  <si>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</si>
  <si>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</si>
  <si>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</si>
  <si>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</si>
  <si>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</si>
  <si>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</si>
  <si>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</si>
  <si>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</si>
  <si>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</si>
  <si>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</si>
  <si>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</si>
  <si>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</si>
  <si>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</si>
  <si>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</si>
  <si>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</si>
  <si>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</si>
  <si>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</si>
  <si>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</si>
  <si>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</si>
  <si>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</si>
  <si>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</si>
  <si>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</si>
  <si>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</si>
  <si>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</si>
  <si>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</si>
  <si>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</si>
  <si>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</si>
  <si>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</si>
  <si>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</si>
  <si>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</si>
  <si>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</si>
  <si>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</si>
  <si>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</si>
  <si>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</si>
  <si>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</si>
  <si>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</si>
  <si>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</si>
  <si>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</si>
  <si>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</si>
  <si>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</si>
  <si>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</si>
  <si>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</si>
  <si>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</si>
  <si>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</si>
  <si>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</si>
  <si>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</si>
  <si>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</si>
  <si>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</si>
  <si>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</si>
  <si>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</si>
  <si>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</si>
  <si>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</si>
  <si>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</si>
  <si>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</si>
  <si>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</si>
  <si>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</si>
  <si>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</si>
  <si>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</si>
  <si>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</si>
  <si>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</si>
  <si>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</si>
  <si>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</si>
  <si>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</si>
  <si>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</si>
  <si>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</si>
  <si>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</si>
  <si>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</si>
  <si>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</si>
  <si>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</si>
  <si>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</si>
  <si>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</si>
  <si>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</si>
  <si>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</si>
  <si>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</si>
  <si>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</si>
  <si>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</si>
  <si>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</si>
  <si>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</si>
  <si>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</si>
  <si>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</si>
  <si>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</si>
  <si>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</si>
  <si>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</si>
  <si>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</si>
  <si>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</si>
  <si>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</si>
  <si>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</si>
  <si>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</si>
  <si>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</si>
  <si>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</si>
  <si>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</si>
  <si>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</si>
  <si>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</si>
  <si>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</si>
  <si>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</si>
  <si>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</si>
  <si>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</si>
  <si>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</si>
  <si>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</si>
  <si>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</si>
  <si>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</si>
  <si>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</si>
  <si>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</si>
  <si>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</si>
  <si>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</si>
  <si>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</si>
  <si>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</si>
  <si>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</si>
  <si>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</si>
  <si>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</si>
  <si>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</si>
  <si>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</si>
  <si>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</si>
  <si>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</si>
  <si>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</si>
  <si>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</si>
  <si>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</si>
  <si>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</si>
  <si>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</si>
  <si>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</si>
  <si>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</si>
  <si>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</si>
  <si>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</si>
  <si>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</si>
  <si>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</si>
  <si>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</si>
  <si>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</si>
  <si>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</si>
  <si>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</si>
  <si>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</si>
  <si>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</si>
  <si>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</si>
  <si>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</si>
  <si>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</si>
  <si>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</si>
  <si>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</si>
  <si>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</si>
  <si>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</si>
  <si>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</si>
  <si>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</si>
  <si>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</si>
  <si>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</si>
  <si>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</si>
  <si>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</si>
  <si>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</si>
  <si>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</si>
  <si>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</si>
  <si>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</si>
  <si>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</si>
  <si>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</si>
  <si>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</si>
  <si>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</si>
  <si>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</si>
  <si>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</si>
  <si>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</si>
  <si>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</si>
  <si>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</si>
  <si>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</si>
  <si>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</si>
  <si>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</si>
  <si>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</si>
  <si>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</si>
  <si>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</si>
  <si>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</si>
  <si>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</si>
  <si>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</si>
  <si>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</si>
  <si>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</si>
  <si>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</si>
  <si>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</si>
  <si>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</si>
  <si>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</si>
  <si>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</si>
  <si>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</si>
  <si>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</si>
  <si>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</si>
  <si>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</si>
  <si>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</si>
  <si>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</si>
  <si>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</si>
  <si>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</si>
  <si>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</si>
  <si>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</si>
  <si>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</si>
  <si>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</si>
  <si>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</si>
  <si>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</si>
  <si>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</si>
  <si>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</si>
  <si>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</si>
  <si>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</si>
  <si>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</si>
  <si>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</si>
  <si>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</si>
  <si>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</si>
  <si>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</si>
  <si>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</si>
  <si>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</si>
  <si>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</si>
  <si>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</si>
  <si>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</si>
  <si>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</si>
  <si>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</si>
  <si>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</si>
  <si>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</si>
  <si>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</si>
  <si>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</si>
  <si>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</si>
  <si>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</si>
  <si>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</si>
  <si>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</si>
  <si>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</si>
  <si>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</si>
  <si>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</si>
  <si>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</si>
  <si>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</si>
  <si>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</si>
  <si>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</si>
  <si>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</si>
  <si>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</si>
  <si>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</si>
  <si>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</si>
  <si>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</si>
  <si>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</si>
  <si>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</si>
  <si>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</si>
  <si>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</si>
  <si>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</si>
  <si>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</si>
  <si>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</si>
  <si>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</si>
  <si>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</si>
  <si>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</si>
  <si>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</si>
  <si>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</si>
  <si>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</si>
  <si>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</si>
  <si>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</si>
  <si>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</si>
  <si>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</si>
  <si>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</si>
  <si>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</si>
  <si>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</si>
  <si>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</si>
  <si>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</si>
  <si>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</si>
  <si>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</si>
  <si>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</si>
  <si>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</si>
  <si>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</si>
  <si>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</si>
  <si>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</si>
  <si>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</si>
  <si>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</si>
  <si>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</si>
  <si>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</si>
  <si>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</si>
  <si>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</si>
  <si>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</si>
  <si>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</si>
  <si>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</si>
  <si>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</si>
  <si>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</si>
  <si>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</si>
  <si>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</si>
  <si>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</si>
  <si>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</si>
  <si>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</si>
  <si>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</si>
  <si>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</si>
  <si>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</si>
  <si>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</si>
  <si>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</si>
  <si>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</si>
  <si>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</si>
  <si>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</si>
  <si>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</si>
  <si>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</si>
  <si>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</si>
  <si>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</si>
  <si>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</si>
  <si>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</si>
  <si>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</si>
  <si>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</si>
  <si>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</si>
  <si>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</si>
  <si>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</si>
  <si>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</si>
  <si>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</si>
  <si>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</si>
  <si>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</si>
  <si>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</si>
  <si>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</si>
  <si>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</si>
  <si>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</si>
  <si>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</si>
  <si>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</si>
  <si>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</si>
  <si>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</si>
  <si>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</si>
  <si>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</si>
  <si>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</si>
  <si>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</si>
  <si>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</si>
  <si>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</si>
  <si>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</si>
  <si>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</si>
  <si>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</si>
  <si>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</si>
  <si>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</si>
  <si>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</si>
  <si>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</si>
  <si>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</si>
  <si>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</si>
  <si>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</si>
  <si>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</si>
  <si>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</si>
  <si>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</si>
  <si>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</si>
  <si>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</si>
  <si>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</si>
  <si>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</si>
  <si>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</si>
  <si>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</si>
  <si>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</si>
  <si>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</si>
  <si>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</si>
  <si>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</si>
  <si>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</si>
  <si>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</si>
  <si>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</si>
  <si>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</si>
  <si>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</si>
  <si>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</si>
  <si>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</si>
  <si>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</si>
  <si>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</si>
  <si>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</si>
  <si>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</si>
  <si>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</si>
  <si>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</si>
  <si>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</si>
  <si>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</si>
  <si>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</si>
  <si>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</si>
  <si>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</si>
  <si>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</si>
  <si>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</si>
  <si>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</si>
  <si>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</si>
  <si>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</si>
  <si>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</si>
  <si>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</si>
  <si>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</si>
  <si>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</si>
  <si>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</si>
  <si>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</si>
  <si>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</si>
  <si>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</si>
  <si>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</si>
  <si>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</si>
  <si>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</si>
  <si>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</si>
  <si>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</si>
  <si>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</si>
  <si>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</si>
  <si>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</si>
  <si>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</si>
  <si>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</si>
  <si>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</si>
  <si>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</si>
  <si>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</si>
  <si>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</si>
  <si>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</si>
  <si>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</si>
  <si>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</si>
  <si>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</si>
  <si>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</si>
  <si>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</si>
  <si>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</si>
  <si>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</si>
  <si>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</si>
  <si>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</si>
  <si>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</si>
  <si>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</si>
  <si>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</si>
  <si>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</si>
  <si>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</si>
  <si>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</si>
  <si>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</si>
  <si>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</si>
  <si>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</si>
  <si>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</si>
  <si>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</si>
  <si>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</si>
  <si>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</si>
  <si>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</si>
  <si>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</si>
  <si>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</si>
  <si>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</si>
  <si>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</si>
  <si>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</si>
  <si>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</si>
  <si>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</si>
  <si>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</si>
  <si>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</si>
  <si>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</si>
  <si>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</si>
  <si>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</si>
  <si>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</si>
  <si>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</si>
  <si>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</si>
  <si>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</si>
  <si>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</si>
  <si>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</si>
  <si>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</si>
  <si>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</si>
  <si>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</si>
  <si>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</si>
  <si>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</si>
  <si>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</si>
  <si>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</si>
  <si>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</si>
  <si>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</si>
  <si>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</si>
  <si>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</si>
  <si>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</si>
  <si>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</si>
  <si>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</si>
  <si>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</si>
  <si>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</si>
  <si>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</si>
  <si>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</si>
  <si>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</si>
  <si>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</si>
  <si>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</si>
  <si>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</si>
  <si>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</si>
  <si>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</si>
  <si>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</si>
  <si>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</si>
  <si>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</si>
  <si>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</si>
  <si>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</si>
  <si>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</si>
  <si>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</si>
  <si>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</si>
  <si>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</si>
  <si>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</si>
  <si>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</si>
  <si>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</si>
  <si>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</si>
  <si>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</si>
  <si>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</si>
  <si>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</si>
  <si>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</si>
  <si>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</si>
  <si>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</si>
  <si>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</si>
  <si>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</si>
  <si>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</si>
  <si>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</si>
  <si>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</si>
  <si>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</si>
  <si>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</si>
  <si>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</si>
  <si>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</si>
  <si>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</si>
  <si>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</si>
  <si>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</si>
  <si>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</si>
  <si>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</si>
  <si>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</si>
  <si>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</si>
  <si>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</si>
  <si>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</si>
  <si>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</si>
  <si>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</si>
  <si>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</si>
  <si>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</si>
  <si>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</si>
  <si>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</si>
  <si>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</si>
  <si>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</si>
  <si>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</si>
  <si>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</si>
  <si>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</si>
  <si>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</si>
  <si>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</si>
  <si>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</si>
  <si>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</si>
  <si>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</si>
  <si>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</si>
  <si>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</si>
  <si>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</si>
  <si>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</si>
  <si>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</si>
  <si>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</si>
  <si>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</si>
  <si>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</si>
  <si>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</si>
  <si>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</si>
  <si>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</si>
  <si>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</si>
  <si>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</si>
  <si>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</si>
  <si>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</si>
  <si>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</si>
  <si>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</si>
  <si>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</si>
  <si>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</si>
  <si>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</si>
  <si>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</si>
  <si>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</si>
  <si>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</si>
  <si>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</si>
  <si>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</si>
  <si>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</si>
  <si>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</si>
  <si>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</si>
  <si>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</si>
  <si>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</si>
  <si>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</si>
  <si>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</si>
  <si>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</si>
  <si>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</si>
  <si>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</si>
  <si>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</si>
  <si>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</si>
  <si>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</si>
  <si>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</si>
  <si>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</si>
  <si>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</si>
  <si>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</si>
  <si>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</si>
  <si>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</si>
  <si>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</si>
  <si>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</si>
  <si>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</si>
  <si>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</si>
  <si>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</si>
  <si>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</si>
  <si>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</si>
  <si>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</si>
  <si>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</si>
  <si>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</si>
  <si>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</si>
  <si>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</si>
  <si>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</si>
  <si>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</si>
  <si>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</si>
  <si>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</si>
  <si>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</si>
  <si>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</si>
  <si>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</si>
  <si>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</si>
  <si>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</si>
  <si>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</si>
  <si>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</si>
  <si>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</si>
  <si>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</si>
  <si>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</si>
  <si>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</si>
  <si>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</si>
  <si>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</si>
  <si>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</si>
  <si>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</si>
  <si>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</si>
  <si>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</si>
  <si>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</si>
  <si>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</si>
  <si>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</si>
  <si>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</si>
  <si>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</si>
  <si>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</si>
  <si>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</si>
  <si>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</si>
  <si>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</si>
  <si>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</si>
  <si>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</si>
  <si>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</si>
  <si>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</si>
  <si>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</si>
  <si>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</si>
  <si>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</si>
  <si>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</si>
  <si>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</si>
  <si>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</si>
  <si>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</si>
  <si>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</si>
  <si>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</si>
  <si>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</si>
  <si>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</si>
  <si>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</si>
  <si>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</si>
  <si>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</si>
  <si>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</si>
  <si>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</si>
  <si>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</si>
  <si>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</si>
  <si>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</si>
  <si>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</si>
  <si>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</si>
  <si>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</si>
  <si>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</si>
  <si>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</si>
  <si>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</si>
  <si>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</si>
  <si>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</si>
  <si>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</si>
  <si>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</si>
  <si>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</si>
  <si>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</si>
  <si>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</si>
  <si>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</si>
  <si>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</si>
  <si>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</si>
  <si>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</si>
  <si>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</si>
  <si>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</si>
  <si>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</si>
  <si>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</si>
  <si>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</si>
  <si>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</si>
  <si>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</si>
  <si>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</si>
  <si>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</si>
  <si>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</si>
  <si>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</si>
  <si>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</si>
  <si>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</si>
  <si>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</si>
  <si>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</si>
  <si>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</si>
  <si>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</si>
  <si>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</si>
  <si>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</si>
  <si>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</si>
  <si>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</si>
  <si>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</si>
  <si>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</si>
  <si>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</si>
  <si>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</si>
  <si>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</si>
  <si>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</si>
  <si>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</si>
  <si>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</si>
  <si>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</si>
  <si>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</si>
  <si>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</si>
  <si>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</si>
  <si>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</si>
  <si>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</si>
  <si>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</si>
  <si>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</si>
  <si>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</si>
  <si>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</si>
  <si>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</si>
  <si>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</si>
  <si>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</si>
  <si>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</si>
  <si>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</si>
  <si>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</si>
  <si>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</si>
  <si>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</si>
  <si>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</si>
  <si>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</si>
  <si>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</si>
  <si>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</si>
  <si>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</si>
  <si>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</si>
  <si>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</si>
  <si>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</si>
  <si>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</si>
  <si>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</si>
  <si>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</si>
  <si>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</si>
  <si>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</si>
  <si>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</si>
  <si>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</si>
  <si>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</si>
  <si>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</si>
  <si>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</si>
  <si>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</si>
  <si>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</si>
  <si>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</si>
  <si>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</si>
  <si>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</si>
  <si>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</si>
  <si>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</si>
  <si>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</si>
  <si>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</si>
  <si>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</si>
  <si>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</si>
  <si>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</si>
  <si>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</si>
  <si>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</si>
  <si>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</si>
  <si>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</si>
  <si>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</si>
  <si>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</si>
  <si>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</si>
  <si>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</si>
  <si>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</si>
  <si>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</si>
  <si>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</si>
  <si>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</si>
  <si>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</si>
  <si>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</si>
  <si>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</si>
  <si>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</si>
  <si>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</si>
  <si>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</si>
  <si>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</si>
  <si>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</si>
  <si>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</si>
  <si>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</si>
  <si>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</si>
  <si>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</si>
  <si>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</si>
  <si>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</si>
  <si>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</si>
  <si>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</si>
  <si>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</si>
  <si>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</si>
  <si>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</si>
  <si>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</si>
  <si>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</si>
  <si>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</si>
  <si>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</si>
  <si>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</si>
  <si>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</si>
  <si>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</si>
  <si>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</si>
  <si>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</si>
  <si>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</si>
  <si>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</si>
  <si>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</si>
  <si>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</si>
  <si>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</si>
  <si>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</si>
  <si>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</si>
  <si>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</si>
  <si>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</si>
  <si>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</si>
  <si>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</si>
  <si>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</si>
  <si>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</si>
  <si>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</si>
  <si>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</si>
  <si>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</si>
  <si>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</si>
  <si>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</si>
  <si>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</si>
  <si>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</si>
  <si>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</si>
  <si>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</si>
  <si>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</si>
  <si>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</si>
  <si>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</si>
  <si>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</si>
  <si>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</si>
  <si>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</si>
  <si>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</si>
  <si>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</si>
  <si>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</si>
  <si>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</si>
  <si>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</si>
  <si>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</si>
  <si>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</si>
  <si>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</si>
  <si>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</si>
  <si>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</si>
  <si>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</si>
  <si>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</si>
  <si>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</si>
  <si>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</si>
  <si>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</si>
  <si>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</si>
  <si>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</si>
  <si>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</si>
  <si>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</si>
  <si>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</si>
  <si>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</si>
  <si>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</si>
  <si>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</si>
  <si>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</si>
  <si>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</si>
  <si>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</si>
  <si>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</si>
  <si>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</si>
  <si>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</si>
  <si>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</si>
  <si>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</si>
  <si>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</si>
  <si>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</si>
  <si>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</si>
  <si>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</si>
  <si>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</si>
  <si>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</si>
  <si>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</si>
  <si>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</si>
  <si>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</si>
  <si>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</si>
  <si>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</si>
  <si>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</si>
  <si>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</si>
  <si>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</si>
  <si>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</si>
  <si>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</si>
  <si>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</si>
  <si>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</si>
  <si>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</si>
  <si>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</si>
  <si>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</si>
  <si>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</si>
  <si>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</si>
  <si>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</si>
  <si>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</si>
  <si>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</si>
  <si>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</si>
  <si>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</si>
  <si>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</si>
  <si>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</si>
  <si>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</si>
  <si>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</si>
  <si>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</si>
  <si>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</si>
  <si>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</si>
  <si>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</si>
  <si>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</si>
  <si>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</si>
  <si>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</si>
  <si>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</si>
  <si>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</si>
  <si>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</si>
  <si>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</si>
  <si>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</si>
  <si>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</si>
  <si>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</si>
  <si>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</si>
  <si>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</si>
  <si>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</si>
  <si>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</si>
  <si>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</si>
  <si>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</si>
  <si>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</si>
  <si>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</si>
  <si>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</si>
  <si>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</si>
  <si>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</si>
  <si>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</si>
  <si>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</si>
  <si>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</si>
  <si>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</si>
  <si>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</si>
  <si>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</si>
  <si>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</si>
  <si>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</si>
  <si>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</si>
  <si>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</si>
  <si>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</si>
  <si>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</si>
  <si>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</si>
  <si>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</si>
  <si>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</si>
  <si>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</si>
  <si>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</si>
  <si>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</si>
  <si>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</si>
  <si>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</si>
  <si>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</si>
  <si>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</si>
  <si>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</si>
  <si>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</si>
  <si>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</si>
  <si>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</si>
  <si>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</si>
  <si>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</si>
  <si>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</si>
  <si>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</si>
  <si>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</si>
  <si>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</si>
  <si>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</si>
  <si>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</si>
  <si>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</si>
  <si>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</si>
  <si>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</si>
  <si>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</si>
  <si>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</si>
  <si>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</si>
  <si>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</si>
  <si>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</si>
  <si>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</si>
  <si>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</si>
  <si>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</si>
  <si>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</si>
  <si>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</si>
  <si>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</si>
  <si>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</si>
  <si>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</si>
  <si>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</si>
  <si>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</si>
  <si>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</si>
  <si>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</si>
  <si>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</si>
  <si>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</si>
  <si>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</si>
  <si>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</si>
  <si>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</si>
  <si>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</si>
  <si>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</si>
  <si>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</si>
  <si>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</si>
  <si>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</si>
  <si>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</si>
  <si>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</si>
  <si>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</si>
  <si>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</si>
  <si>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</si>
  <si>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</si>
  <si>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</si>
  <si>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</si>
  <si>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</si>
  <si>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</si>
  <si>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</si>
  <si>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</si>
  <si>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</si>
  <si>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</si>
  <si>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</si>
  <si>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</si>
  <si>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</si>
  <si>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</si>
  <si>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</si>
  <si>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</si>
  <si>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</si>
  <si>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</si>
  <si>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</si>
  <si>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</si>
  <si>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</si>
  <si>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</si>
  <si>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</si>
  <si>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</si>
  <si>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</si>
  <si>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</si>
  <si>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</si>
  <si>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</si>
  <si>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</si>
  <si>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</si>
  <si>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</si>
  <si>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</si>
  <si>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</si>
  <si>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</si>
  <si>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</si>
  <si>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</si>
  <si>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</si>
  <si>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</si>
  <si>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</si>
  <si>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</si>
  <si>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</si>
  <si>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</si>
  <si>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</si>
  <si>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</si>
  <si>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</si>
  <si>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</si>
  <si>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</si>
  <si>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</si>
  <si>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</si>
  <si>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</si>
  <si>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</si>
  <si>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</si>
  <si>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</si>
  <si>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</si>
  <si>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</si>
  <si>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</si>
  <si>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</si>
  <si>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</si>
  <si>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</si>
  <si>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</si>
  <si>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</si>
  <si>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</si>
  <si>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</si>
  <si>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</si>
  <si>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</si>
  <si>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</si>
  <si>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</si>
  <si>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</si>
  <si>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</si>
  <si>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</si>
  <si>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</si>
  <si>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</si>
  <si>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</si>
  <si>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</si>
  <si>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</si>
  <si>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</si>
  <si>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</si>
  <si>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</si>
  <si>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</si>
  <si>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</si>
  <si>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</si>
  <si>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</si>
  <si>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</si>
  <si>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</si>
  <si>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</si>
  <si>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</si>
  <si>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</si>
  <si>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</si>
  <si>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</si>
  <si>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</si>
  <si>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</si>
  <si>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</si>
  <si>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</si>
  <si>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</si>
  <si>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</si>
  <si>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</si>
  <si>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</si>
  <si>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</si>
  <si>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</si>
  <si>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</si>
  <si>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</si>
  <si>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</si>
  <si>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</si>
  <si>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</si>
  <si>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</si>
  <si>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</si>
  <si>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</si>
  <si>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</si>
  <si>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</si>
  <si>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</si>
  <si>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</si>
  <si>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</si>
  <si>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</si>
  <si>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</si>
  <si>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</si>
  <si>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</si>
  <si>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</si>
  <si>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</si>
  <si>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</si>
  <si>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</si>
  <si>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</si>
  <si>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</si>
  <si>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</si>
  <si>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</si>
  <si>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</si>
  <si>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</si>
  <si>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</si>
  <si>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</si>
  <si>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</si>
  <si>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</si>
  <si>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</si>
  <si>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</si>
  <si>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</si>
  <si>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</si>
  <si>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</si>
  <si>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</si>
  <si>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</si>
  <si>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</si>
  <si>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</si>
  <si>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</si>
  <si>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</si>
  <si>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</si>
  <si>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</si>
  <si>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</si>
  <si>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</si>
  <si>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</si>
  <si>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</si>
  <si>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</si>
  <si>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</si>
  <si>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</si>
  <si>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</si>
  <si>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</si>
  <si>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</si>
  <si>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</si>
  <si>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</si>
  <si>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</si>
  <si>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</si>
  <si>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</si>
  <si>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</si>
  <si>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</si>
  <si>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</si>
  <si>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</si>
  <si>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</si>
  <si>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</si>
  <si>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</si>
  <si>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</si>
  <si>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</si>
  <si>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</si>
  <si>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</si>
  <si>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</si>
  <si>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</si>
  <si>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</si>
  <si>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</si>
  <si>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</si>
  <si>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</si>
  <si>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</si>
  <si>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</si>
  <si>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</si>
  <si>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</si>
  <si>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</si>
  <si>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</si>
  <si>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</si>
  <si>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</si>
  <si>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</si>
  <si>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</si>
  <si>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</si>
  <si>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</si>
  <si>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</si>
  <si>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</si>
  <si>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</si>
  <si>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</si>
  <si>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</si>
  <si>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</si>
  <si>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</si>
  <si>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</si>
  <si>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</si>
  <si>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</si>
  <si>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</si>
  <si>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</si>
  <si>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</si>
  <si>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</si>
  <si>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</si>
  <si>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</si>
  <si>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</si>
  <si>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</si>
  <si>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</si>
  <si>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</si>
  <si>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</si>
  <si>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</si>
  <si>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</si>
  <si>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</si>
  <si>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</si>
  <si>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</si>
  <si>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</si>
  <si>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</si>
  <si>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</si>
  <si>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</si>
  <si>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</si>
  <si>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</si>
  <si>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</si>
  <si>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</si>
  <si>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</si>
  <si>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</si>
  <si>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</si>
  <si>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</si>
  <si>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</si>
  <si>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</si>
  <si>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</si>
  <si>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</si>
  <si>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</si>
  <si>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</si>
  <si>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</si>
  <si>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</si>
  <si>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</si>
  <si>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</si>
  <si>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</si>
  <si>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</si>
  <si>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</si>
  <si>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</si>
  <si>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</si>
  <si>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</si>
  <si>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</si>
  <si>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</si>
  <si>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</si>
  <si>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</si>
  <si>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</si>
  <si>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</si>
  <si>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</si>
  <si>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</si>
  <si>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</si>
  <si>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</si>
  <si>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</si>
  <si>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</si>
  <si>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</si>
  <si>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</si>
  <si>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</si>
  <si>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</si>
  <si>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</si>
  <si>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</si>
  <si>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</si>
  <si>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</si>
  <si>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</si>
  <si>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</si>
  <si>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</si>
  <si>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</si>
  <si>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</si>
  <si>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</si>
  <si>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</si>
  <si>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</si>
  <si>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</si>
  <si>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</si>
  <si>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</si>
  <si>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</si>
  <si>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</si>
  <si>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</si>
  <si>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</si>
  <si>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</si>
  <si>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</si>
  <si>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</si>
  <si>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</si>
  <si>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</si>
  <si>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</si>
  <si>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</si>
  <si>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</si>
  <si>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</si>
  <si>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</si>
  <si>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</si>
  <si>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</si>
  <si>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</si>
  <si>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</si>
  <si>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</si>
  <si>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</si>
  <si>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</si>
  <si>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</si>
  <si>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</si>
  <si>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</si>
  <si>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</si>
  <si>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</si>
  <si>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</si>
  <si>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</si>
  <si>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</si>
  <si>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</si>
  <si>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</si>
  <si>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</si>
  <si>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</si>
  <si>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</si>
  <si>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</si>
  <si>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</si>
  <si>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</si>
  <si>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</si>
  <si>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</si>
  <si>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</si>
  <si>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</si>
  <si>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</si>
  <si>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</si>
  <si>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</si>
  <si>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</si>
  <si>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</si>
  <si>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</si>
  <si>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</si>
  <si>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</si>
  <si>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</si>
  <si>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</si>
  <si>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</si>
  <si>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</si>
  <si>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</si>
  <si>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</si>
  <si>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</si>
  <si>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</si>
  <si>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</si>
  <si>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</si>
  <si>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</si>
  <si>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</si>
  <si>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</si>
  <si>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</si>
  <si>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</si>
  <si>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</si>
  <si>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</si>
  <si>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</si>
  <si>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</si>
  <si>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</si>
  <si>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</si>
  <si>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</si>
  <si>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</si>
  <si>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</si>
  <si>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</si>
  <si>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</si>
  <si>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</si>
  <si>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</si>
  <si>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</si>
  <si>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</si>
  <si>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</si>
  <si>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</si>
  <si>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</si>
  <si>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</si>
  <si>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</si>
  <si>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</si>
  <si>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</si>
  <si>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</si>
  <si>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</si>
  <si>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</si>
  <si>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</si>
  <si>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</si>
  <si>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</si>
  <si>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</si>
  <si>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</si>
  <si>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</si>
  <si>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</si>
  <si>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</si>
  <si>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</si>
  <si>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</si>
  <si>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</si>
  <si>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</si>
  <si>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</si>
  <si>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</si>
  <si>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</si>
  <si>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</si>
  <si>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</si>
  <si>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</si>
  <si>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</si>
  <si>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</si>
  <si>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</si>
  <si>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</si>
  <si>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</si>
  <si>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</si>
  <si>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</si>
  <si>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</si>
  <si>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</si>
  <si>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</si>
  <si>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</si>
  <si>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</si>
  <si>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</si>
  <si>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</si>
  <si>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</si>
  <si>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</si>
  <si>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</si>
  <si>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</si>
  <si>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</si>
  <si>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</si>
  <si>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</si>
  <si>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</si>
  <si>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</si>
  <si>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</si>
  <si>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</si>
  <si>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</si>
  <si>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</si>
  <si>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</si>
  <si>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</si>
  <si>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</si>
  <si>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</si>
  <si>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</si>
  <si>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</si>
  <si>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</si>
  <si>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</si>
  <si>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</si>
  <si>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</si>
  <si>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</si>
  <si>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</si>
  <si>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</si>
  <si>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</si>
  <si>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</si>
  <si>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</si>
  <si>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</si>
  <si>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</si>
  <si>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</si>
  <si>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</si>
  <si>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</si>
  <si>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</si>
  <si>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</si>
  <si>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</si>
  <si>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</si>
  <si>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</si>
  <si>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</si>
  <si>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</si>
  <si>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</si>
  <si>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</si>
  <si>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</si>
  <si>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</si>
  <si>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</si>
  <si>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</si>
  <si>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</si>
  <si>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</si>
  <si>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</si>
  <si>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</si>
  <si>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</si>
  <si>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</si>
  <si>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</si>
  <si>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</si>
  <si>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</si>
  <si>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</si>
  <si>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</si>
  <si>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</si>
  <si>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</si>
  <si>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</si>
  <si>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</si>
  <si>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</si>
  <si>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</si>
  <si>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</si>
  <si>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</si>
  <si>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</si>
  <si>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</si>
  <si>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</si>
  <si>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</si>
  <si>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</si>
  <si>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</si>
  <si>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</si>
  <si>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</si>
  <si>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</si>
  <si>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</si>
  <si>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</si>
  <si>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</si>
  <si>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</si>
  <si>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</si>
  <si>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</si>
  <si>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</si>
  <si>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</si>
  <si>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</si>
  <si>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</si>
  <si>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</si>
  <si>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</si>
  <si>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</si>
  <si>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</si>
  <si>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</si>
  <si>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</si>
  <si>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</si>
  <si>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</si>
  <si>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</si>
  <si>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</si>
  <si>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</si>
  <si>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</si>
  <si>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</si>
  <si>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</si>
  <si>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</si>
  <si>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</si>
  <si>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</si>
  <si>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</si>
  <si>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</si>
  <si>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</si>
  <si>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</si>
  <si>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</si>
  <si>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</si>
  <si>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</si>
  <si>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</si>
  <si>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</si>
  <si>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</si>
  <si>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</si>
  <si>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</si>
  <si>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</si>
  <si>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</si>
  <si>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</si>
  <si>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</si>
  <si>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</si>
  <si>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</si>
  <si>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</si>
  <si>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</si>
  <si>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</si>
  <si>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</si>
  <si>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</si>
  <si>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</si>
  <si>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</si>
  <si>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</si>
  <si>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</si>
  <si>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</si>
  <si>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</si>
  <si>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</si>
  <si>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</si>
  <si>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</si>
  <si>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</si>
  <si>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</si>
  <si>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</si>
  <si>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</si>
  <si>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</si>
  <si>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</si>
  <si>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</si>
  <si>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</si>
  <si>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</si>
  <si>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</si>
  <si>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</si>
  <si>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</si>
  <si>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</si>
  <si>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</si>
  <si>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</si>
  <si>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</si>
  <si>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</si>
  <si>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</si>
  <si>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</si>
  <si>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</si>
  <si>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</si>
  <si>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</si>
  <si>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</si>
  <si>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</si>
  <si>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</si>
  <si>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</si>
  <si>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</si>
  <si>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</si>
  <si>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</si>
  <si>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</si>
  <si>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</si>
  <si>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</si>
  <si>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</si>
  <si>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</si>
  <si>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</si>
  <si>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</si>
  <si>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</si>
  <si>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</si>
  <si>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</si>
  <si>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</si>
  <si>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</si>
  <si>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</si>
  <si>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</si>
  <si>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</si>
  <si>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</si>
  <si>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</si>
  <si>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</si>
  <si>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</si>
  <si>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</si>
  <si>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</si>
  <si>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</si>
  <si>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</si>
  <si>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</si>
  <si>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</si>
  <si>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</si>
  <si>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</si>
  <si>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</si>
  <si>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</si>
  <si>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</si>
  <si>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</si>
  <si>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</si>
  <si>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</si>
  <si>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</si>
  <si>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</si>
  <si>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</si>
  <si>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</si>
  <si>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</si>
  <si>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</si>
  <si>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</si>
  <si>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</si>
  <si>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</si>
  <si>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</si>
  <si>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</si>
  <si>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</si>
  <si>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</si>
  <si>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</si>
  <si>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</si>
  <si>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</si>
  <si>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</si>
  <si>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</si>
  <si>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</si>
  <si>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</si>
  <si>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</si>
  <si>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</si>
  <si>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</si>
  <si>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</si>
  <si>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</si>
  <si>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</si>
  <si>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</si>
  <si>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</si>
  <si>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</si>
  <si>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</si>
  <si>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</si>
  <si>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</si>
  <si>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</si>
  <si>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</si>
  <si>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</si>
  <si>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</si>
  <si>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</si>
  <si>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</si>
  <si>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</si>
  <si>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</si>
  <si>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</si>
  <si>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</si>
  <si>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</si>
  <si>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</si>
  <si>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</si>
  <si>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</si>
  <si>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</si>
  <si>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</si>
  <si>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</si>
  <si>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</si>
  <si>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</si>
  <si>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</si>
  <si>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</si>
  <si>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</si>
  <si>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</si>
  <si>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</si>
  <si>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</si>
  <si>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</si>
  <si>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</si>
  <si>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</si>
  <si>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</si>
  <si>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</si>
  <si>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</si>
  <si>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</si>
  <si>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</si>
  <si>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</si>
  <si>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</si>
  <si>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</si>
  <si>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</si>
  <si>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</si>
  <si>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</si>
  <si>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</si>
  <si>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</si>
  <si>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</si>
  <si>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</si>
  <si>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</si>
  <si>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</si>
  <si>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</si>
  <si>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</si>
  <si>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</si>
  <si>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</si>
  <si>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</si>
  <si>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</si>
  <si>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</si>
  <si>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</si>
  <si>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</si>
  <si>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</si>
  <si>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</si>
  <si>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</si>
  <si>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</si>
  <si>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</si>
  <si>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</si>
  <si>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</si>
  <si>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</si>
  <si>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</si>
  <si>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</si>
  <si>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</si>
  <si>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</si>
  <si>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</si>
  <si>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</si>
  <si>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</si>
  <si>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</si>
  <si>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</si>
  <si>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</si>
  <si>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</si>
  <si>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</si>
  <si>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</si>
  <si>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</si>
  <si>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</si>
  <si>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</si>
  <si>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</si>
  <si>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</si>
  <si>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</si>
  <si>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</si>
  <si>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</si>
  <si>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</si>
  <si>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</si>
  <si>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</si>
  <si>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</si>
  <si>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</si>
  <si>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</si>
  <si>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</si>
  <si>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</si>
  <si>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</si>
  <si>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</si>
  <si>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</si>
  <si>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</si>
  <si>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</si>
  <si>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</si>
  <si>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</si>
  <si>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</si>
  <si>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</si>
  <si>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</si>
  <si>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</si>
  <si>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</si>
  <si>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</si>
  <si>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</si>
  <si>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</si>
  <si>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</si>
  <si>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</si>
  <si>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</si>
  <si>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</si>
  <si>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</si>
  <si>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</si>
  <si>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</si>
  <si>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</si>
  <si>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</si>
  <si>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</si>
  <si>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</si>
  <si>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</si>
  <si>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</si>
  <si>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</si>
  <si>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</si>
  <si>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</si>
  <si>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</si>
  <si>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</si>
  <si>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</si>
  <si>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</si>
  <si>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</si>
  <si>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</si>
  <si>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</si>
  <si>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</si>
  <si>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</si>
  <si>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</si>
  <si>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</si>
  <si>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</si>
  <si>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</si>
  <si>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</si>
  <si>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</si>
  <si>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</si>
  <si>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</si>
  <si>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</si>
  <si>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</si>
  <si>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</si>
  <si>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</si>
  <si>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</si>
  <si>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</si>
  <si>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</si>
  <si>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</si>
  <si>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</si>
  <si>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</si>
  <si>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</si>
  <si>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</si>
  <si>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</si>
  <si>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</si>
  <si>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</si>
  <si>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</si>
  <si>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</si>
  <si>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</si>
  <si>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</si>
  <si>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</si>
  <si>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</si>
  <si>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</si>
  <si>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</si>
  <si>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</si>
  <si>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</si>
  <si>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</si>
  <si>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</si>
  <si>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</si>
  <si>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</si>
  <si>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</si>
  <si>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</si>
  <si>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</si>
  <si>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</si>
  <si>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</si>
  <si>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</si>
  <si>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</si>
  <si>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</si>
  <si>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</si>
  <si>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</si>
  <si>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</si>
  <si>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</si>
  <si>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</si>
  <si>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</si>
  <si>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</si>
  <si>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</si>
  <si>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</si>
  <si>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</si>
  <si>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</si>
  <si>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</si>
  <si>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</si>
  <si>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</si>
  <si>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</si>
  <si>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</si>
  <si>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</si>
  <si>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</si>
  <si>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</si>
  <si>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</si>
  <si>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</si>
  <si>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</si>
  <si>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</si>
  <si>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</si>
  <si>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</si>
  <si>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</si>
  <si>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</si>
  <si>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</si>
  <si>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</si>
  <si>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</si>
  <si>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</si>
  <si>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</si>
  <si>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</si>
  <si>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</si>
  <si>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</si>
  <si>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</si>
  <si>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</si>
  <si>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</si>
  <si>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</si>
  <si>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</si>
  <si>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</si>
  <si>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</si>
  <si>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</si>
  <si>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</si>
  <si>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</si>
  <si>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</si>
  <si>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</si>
  <si>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</si>
  <si>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</si>
  <si>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</si>
  <si>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</si>
  <si>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</si>
  <si>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</si>
  <si>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</si>
  <si>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</si>
  <si>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</si>
  <si>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</si>
  <si>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</si>
  <si>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</si>
  <si>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</si>
  <si>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</si>
  <si>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</si>
  <si>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</si>
  <si>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</si>
  <si>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</si>
  <si>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</si>
  <si>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</si>
  <si>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</si>
  <si>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</si>
  <si>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</si>
  <si>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</si>
  <si>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</si>
  <si>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</si>
  <si>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</si>
  <si>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</si>
  <si>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</si>
  <si>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</si>
  <si>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</si>
  <si>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</si>
  <si>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</si>
  <si>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</si>
  <si>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</si>
  <si>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</si>
  <si>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</si>
  <si>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</si>
  <si>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</si>
  <si>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</si>
  <si>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</si>
  <si>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</si>
  <si>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</si>
  <si>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</si>
  <si>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</si>
  <si>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</si>
  <si>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</si>
  <si>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</si>
  <si>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</si>
  <si>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</si>
  <si>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</si>
  <si>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</si>
  <si>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</si>
  <si>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</si>
  <si>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</si>
  <si>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</si>
  <si>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</si>
  <si>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</si>
  <si>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</si>
  <si>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</si>
  <si>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</si>
  <si>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</si>
  <si>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</si>
  <si>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</si>
  <si>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</si>
  <si>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</si>
  <si>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</si>
  <si>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</si>
  <si>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</si>
  <si>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</si>
  <si>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</si>
  <si>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</si>
  <si>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</si>
  <si>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</si>
  <si>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</si>
  <si>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</si>
  <si>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</si>
  <si>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</si>
  <si>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</si>
  <si>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</si>
  <si>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</si>
  <si>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</si>
  <si>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</si>
  <si>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</si>
  <si>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</si>
  <si>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</si>
  <si>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</si>
  <si>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</si>
  <si>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</si>
  <si>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</si>
  <si>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</si>
  <si>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</si>
  <si>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</si>
  <si>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</si>
  <si>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</si>
  <si>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</si>
  <si>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</si>
  <si>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</si>
  <si>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</si>
  <si>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</si>
  <si>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</si>
  <si>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</si>
  <si>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</si>
  <si>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</si>
  <si>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</si>
  <si>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</si>
  <si>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</si>
  <si>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</si>
  <si>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</si>
  <si>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</si>
  <si>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</si>
  <si>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</si>
  <si>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</si>
  <si>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</si>
  <si>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</si>
  <si>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</si>
  <si>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</si>
  <si>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</si>
  <si>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</si>
  <si>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</si>
  <si>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</si>
  <si>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</si>
  <si>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</si>
  <si>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</si>
  <si>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</si>
  <si>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</si>
  <si>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</si>
  <si>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</si>
  <si>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</si>
  <si>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</si>
  <si>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</si>
  <si>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</si>
  <si>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</si>
  <si>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</si>
  <si>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</si>
  <si>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</si>
  <si>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</si>
  <si>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</si>
  <si>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</si>
  <si>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</si>
  <si>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</si>
  <si>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</si>
  <si>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</si>
  <si>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</si>
  <si>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</si>
  <si>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</si>
  <si>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</si>
  <si>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</si>
  <si>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</si>
  <si>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</si>
  <si>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</si>
  <si>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</si>
  <si>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</si>
  <si>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</si>
  <si>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</si>
  <si>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</si>
  <si>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</si>
  <si>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</si>
  <si>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</si>
  <si>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</si>
  <si>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</si>
  <si>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</si>
  <si>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</si>
  <si>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</si>
  <si>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</si>
  <si>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</si>
  <si>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</si>
  <si>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</si>
  <si>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</si>
  <si>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</si>
  <si>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</si>
  <si>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</si>
  <si>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</si>
  <si>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</si>
  <si>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</si>
  <si>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</si>
  <si>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</si>
  <si>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</si>
  <si>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</si>
  <si>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</si>
  <si>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</si>
  <si>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</si>
  <si>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</si>
  <si>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</si>
  <si>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</si>
  <si>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</si>
  <si>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</si>
  <si>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</si>
  <si>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</si>
  <si>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</si>
  <si>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</si>
  <si>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</si>
  <si>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</si>
  <si>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</si>
  <si>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</si>
  <si>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</si>
  <si>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</si>
  <si>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</si>
  <si>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</si>
  <si>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</si>
  <si>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</si>
  <si>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</si>
  <si>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</si>
  <si>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</si>
  <si>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</si>
  <si>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</si>
  <si>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</si>
  <si>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</si>
  <si>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</si>
  <si>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</si>
  <si>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</si>
  <si>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</si>
  <si>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</si>
  <si>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</si>
  <si>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</si>
  <si>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</si>
  <si>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</si>
  <si>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</si>
  <si>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</si>
  <si>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</si>
  <si>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</si>
  <si>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</si>
  <si>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</si>
  <si>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</si>
  <si>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</si>
  <si>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</si>
  <si>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</si>
  <si>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</si>
  <si>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</si>
  <si>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</si>
  <si>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</si>
  <si>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</si>
  <si>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</si>
  <si>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</si>
  <si>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</si>
  <si>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</si>
  <si>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</si>
  <si>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</si>
  <si>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</si>
  <si>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</si>
  <si>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</si>
  <si>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</si>
  <si>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</si>
  <si>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</si>
  <si>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</si>
  <si>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</si>
  <si>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</si>
  <si>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</si>
  <si>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</si>
  <si>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</si>
  <si>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</si>
  <si>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</si>
  <si>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</si>
  <si>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</si>
  <si>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</si>
  <si>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</si>
  <si>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</si>
  <si>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</si>
  <si>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</si>
  <si>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</si>
  <si>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</si>
  <si>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</si>
  <si>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</si>
  <si>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</si>
  <si>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</si>
  <si>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</si>
  <si>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</si>
  <si>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</si>
  <si>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</si>
  <si>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</si>
  <si>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</si>
  <si>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</si>
  <si>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</si>
  <si>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</si>
  <si>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</si>
  <si>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</si>
  <si>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</si>
  <si>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</si>
  <si>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</si>
  <si>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</si>
  <si>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</si>
  <si>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</si>
  <si>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</si>
  <si>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</si>
  <si>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</si>
  <si>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</si>
  <si>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</si>
  <si>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</si>
  <si>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</si>
  <si>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</si>
  <si>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</si>
  <si>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</si>
  <si>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</si>
  <si>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</si>
  <si>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</si>
  <si>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</si>
  <si>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</si>
  <si>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</si>
  <si>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</si>
  <si>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</si>
  <si>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</si>
  <si>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</si>
  <si>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</si>
  <si>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</si>
  <si>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</si>
  <si>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</si>
  <si>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</si>
  <si>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</si>
  <si>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</si>
  <si>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</si>
  <si>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</si>
  <si>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</si>
  <si>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</si>
  <si>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</si>
  <si>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</si>
  <si>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</si>
  <si>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</si>
  <si>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</si>
  <si>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</si>
  <si>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</si>
  <si>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</si>
  <si>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</si>
  <si>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</si>
  <si>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</si>
  <si>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</si>
  <si>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</si>
  <si>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</si>
  <si>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</si>
  <si>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</si>
  <si>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</si>
  <si>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</si>
  <si>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</si>
  <si>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</si>
  <si>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</si>
  <si>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</si>
  <si>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</si>
  <si>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</si>
  <si>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</si>
  <si>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</si>
  <si>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</si>
  <si>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</si>
  <si>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</si>
  <si>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</si>
  <si>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</si>
  <si>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</si>
  <si>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</si>
  <si>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</si>
  <si>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</si>
  <si>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</si>
  <si>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</si>
  <si>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</si>
  <si>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</si>
  <si>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</si>
  <si>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</si>
  <si>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</si>
  <si>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</si>
  <si>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</si>
  <si>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</si>
  <si>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</si>
  <si>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</si>
  <si>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</si>
  <si>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</si>
  <si>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</si>
  <si>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</si>
  <si>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</si>
  <si>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</si>
  <si>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</si>
  <si>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</si>
  <si>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</si>
  <si>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</si>
  <si>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</si>
  <si>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</si>
  <si>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</si>
  <si>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</si>
  <si>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</si>
  <si>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</si>
  <si>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</si>
  <si>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</si>
  <si>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</si>
  <si>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</si>
  <si>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</si>
  <si>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</si>
  <si>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</si>
  <si>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</si>
  <si>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</si>
  <si>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</si>
  <si>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</si>
  <si>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</si>
  <si>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</si>
  <si>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</si>
  <si>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</si>
  <si>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</si>
  <si>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</si>
  <si>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</si>
  <si>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</si>
  <si>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</si>
  <si>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</si>
  <si>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</si>
  <si>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</si>
  <si>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</si>
  <si>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</si>
  <si>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</si>
  <si>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</si>
  <si>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</si>
  <si>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</si>
  <si>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</si>
  <si>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</si>
  <si>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</si>
  <si>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</si>
  <si>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</si>
  <si>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</si>
  <si>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</si>
  <si>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</si>
  <si>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</si>
  <si>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</si>
  <si>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</si>
  <si>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</si>
  <si>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</si>
  <si>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</si>
  <si>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</si>
  <si>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</si>
  <si>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</si>
  <si>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</si>
  <si>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</si>
  <si>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</si>
  <si>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</si>
  <si>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</si>
  <si>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</si>
  <si>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</si>
  <si>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</si>
  <si>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</si>
  <si>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</si>
  <si>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</si>
  <si>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</si>
  <si>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</si>
  <si>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</si>
  <si>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</si>
  <si>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</si>
  <si>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</si>
  <si>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</si>
  <si>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</si>
  <si>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</si>
  <si>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</si>
  <si>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</si>
  <si>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</si>
  <si>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</si>
  <si>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</si>
  <si>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</si>
  <si>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</si>
  <si>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</si>
  <si>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</si>
  <si>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</si>
  <si>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</si>
  <si>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</si>
  <si>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</si>
  <si>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</si>
  <si>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</si>
  <si>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</si>
  <si>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</si>
  <si>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</si>
  <si>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</si>
  <si>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</si>
  <si>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</si>
  <si>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</si>
  <si>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</si>
  <si>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</si>
  <si>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</si>
  <si>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</si>
  <si>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</si>
  <si>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</si>
  <si>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</si>
  <si>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</si>
  <si>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</si>
  <si>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</si>
  <si>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</si>
  <si>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</si>
  <si>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</si>
  <si>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</si>
  <si>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</si>
  <si>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</si>
  <si>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</si>
  <si>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</si>
  <si>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</si>
  <si>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</si>
  <si>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</si>
  <si>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</si>
  <si>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</si>
  <si>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</si>
  <si>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</si>
  <si>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</si>
  <si>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</si>
  <si>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</si>
  <si>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</si>
  <si>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</si>
  <si>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</si>
  <si>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</si>
  <si>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</si>
  <si>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</si>
  <si>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</si>
  <si>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</si>
  <si>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</si>
  <si>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</si>
  <si>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</si>
  <si>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</si>
  <si>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</si>
  <si>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</si>
  <si>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</si>
  <si>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</si>
  <si>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</si>
  <si>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</si>
  <si>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</si>
  <si>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</si>
  <si>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</si>
  <si>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</si>
  <si>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</si>
  <si>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</si>
  <si>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</si>
  <si>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</si>
  <si>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</si>
  <si>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</si>
  <si>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</si>
  <si>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</si>
  <si>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</si>
  <si>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</si>
  <si>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</si>
  <si>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</si>
  <si>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</si>
  <si>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</si>
  <si>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</si>
  <si>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</si>
  <si>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</si>
  <si>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</si>
  <si>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</si>
  <si>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</si>
  <si>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</si>
  <si>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</si>
  <si>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</si>
  <si>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</si>
  <si>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</si>
  <si>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</si>
  <si>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</si>
  <si>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</si>
  <si>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</si>
  <si>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</si>
  <si>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</si>
  <si>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</si>
  <si>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</si>
  <si>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</si>
  <si>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</si>
  <si>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</si>
  <si>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</si>
  <si>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</si>
  <si>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</si>
  <si>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</si>
  <si>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</si>
  <si>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</si>
  <si>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</si>
  <si>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</si>
  <si>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</si>
  <si>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</si>
  <si>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</si>
  <si>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</si>
  <si>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</si>
  <si>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</si>
  <si>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</si>
  <si>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</si>
  <si>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</si>
  <si>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</si>
  <si>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</si>
  <si>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</si>
  <si>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</si>
  <si>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</si>
  <si>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</si>
  <si>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</si>
  <si>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</si>
  <si>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</si>
  <si>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</si>
  <si>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</si>
  <si>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</si>
  <si>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</si>
  <si>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</si>
  <si>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</si>
  <si>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</si>
  <si>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</si>
  <si>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</si>
  <si>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</si>
  <si>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</si>
  <si>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</si>
  <si>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</si>
  <si>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</si>
  <si>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</si>
  <si>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</si>
  <si>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</si>
  <si>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</si>
  <si>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</si>
  <si>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</si>
  <si>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</si>
  <si>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</si>
  <si>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</si>
  <si>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</si>
  <si>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</si>
  <si>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</si>
  <si>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</si>
  <si>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</si>
  <si>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</si>
  <si>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</si>
  <si>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</si>
  <si>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</si>
  <si>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</si>
  <si>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</si>
  <si>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</si>
  <si>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</si>
  <si>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</si>
  <si>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</si>
  <si>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</si>
  <si>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</si>
  <si>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</si>
  <si>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</si>
  <si>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</si>
  <si>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</si>
  <si>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</si>
  <si>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</si>
  <si>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</si>
  <si>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</si>
  <si>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</si>
  <si>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</si>
  <si>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</si>
  <si>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</si>
  <si>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</si>
  <si>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</si>
  <si>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</si>
  <si>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</si>
  <si>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</si>
  <si>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</si>
  <si>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</si>
  <si>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</si>
  <si>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</si>
  <si>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</si>
  <si>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</si>
  <si>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</si>
  <si>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</si>
  <si>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</si>
  <si>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</si>
  <si>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</si>
  <si>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</si>
  <si>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</si>
  <si>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</si>
  <si>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</si>
  <si>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</si>
  <si>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</si>
  <si>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</si>
  <si>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</si>
  <si>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</si>
  <si>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</si>
  <si>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</si>
  <si>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</si>
  <si>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</si>
  <si>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</si>
  <si>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</si>
  <si>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</si>
  <si>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</si>
  <si>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</si>
  <si>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</si>
  <si>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</si>
  <si>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</si>
  <si>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</si>
  <si>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</si>
  <si>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</si>
  <si>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</si>
  <si>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</si>
  <si>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</si>
  <si>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</si>
  <si>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</si>
  <si>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</si>
  <si>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</si>
  <si>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</si>
  <si>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</si>
  <si>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</si>
  <si>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</si>
  <si>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</si>
  <si>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</si>
  <si>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</si>
  <si>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</si>
  <si>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</si>
  <si>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</si>
  <si>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</si>
  <si>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</si>
  <si>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</si>
  <si>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</si>
  <si>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</si>
  <si>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</si>
  <si>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</si>
  <si>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</si>
  <si>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</si>
  <si>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</si>
  <si>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</si>
  <si>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</si>
  <si>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</si>
  <si>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</si>
  <si>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</si>
  <si>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</si>
  <si>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</si>
  <si>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</si>
  <si>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</si>
  <si>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</si>
  <si>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</si>
  <si>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</si>
  <si>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</si>
  <si>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</si>
  <si>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</si>
  <si>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</si>
  <si>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</si>
  <si>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</si>
  <si>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</si>
  <si>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</si>
  <si>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</si>
  <si>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</si>
  <si>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</si>
  <si>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</si>
  <si>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</si>
  <si>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</si>
  <si>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</si>
  <si>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</si>
  <si>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</si>
  <si>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</si>
  <si>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</si>
  <si>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</si>
  <si>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</si>
  <si>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</si>
  <si>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</si>
  <si>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</si>
  <si>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</si>
  <si>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</si>
  <si>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</si>
  <si>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</si>
  <si>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</si>
  <si>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</si>
  <si>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</si>
  <si>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</si>
  <si>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</si>
  <si>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</si>
  <si>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</si>
  <si>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</si>
  <si>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</si>
  <si>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</si>
  <si>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</si>
  <si>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</si>
  <si>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</si>
  <si>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</si>
  <si>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</si>
  <si>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</si>
  <si>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</si>
  <si>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</si>
  <si>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</si>
  <si>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</si>
  <si>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</si>
  <si>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</si>
  <si>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</si>
  <si>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</si>
  <si>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</si>
  <si>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</si>
  <si>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</si>
  <si>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</si>
  <si>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</si>
  <si>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</si>
  <si>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</si>
  <si>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</si>
  <si>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</si>
  <si>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</si>
  <si>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</si>
  <si>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</si>
  <si>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</si>
  <si>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</si>
  <si>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</si>
  <si>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</si>
  <si>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</si>
  <si>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</si>
  <si>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</si>
  <si>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</si>
  <si>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</si>
  <si>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</si>
  <si>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</si>
  <si>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</si>
  <si>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</si>
  <si>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</si>
  <si>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</si>
  <si>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</si>
  <si>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</si>
  <si>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</si>
  <si>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</si>
  <si>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</si>
  <si>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</si>
  <si>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</si>
  <si>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</si>
  <si>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</si>
  <si>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</si>
  <si>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</si>
  <si>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</si>
  <si>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</si>
  <si>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</si>
  <si>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</si>
  <si>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</si>
  <si>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</si>
  <si>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</si>
  <si>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</si>
  <si>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</si>
  <si>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</si>
  <si>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</si>
  <si>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</si>
  <si>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</si>
  <si>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</si>
  <si>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</si>
  <si>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</si>
  <si>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</si>
  <si>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</si>
  <si>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</si>
  <si>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</si>
  <si>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</si>
  <si>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</si>
  <si>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</si>
  <si>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</si>
  <si>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</si>
  <si>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</si>
  <si>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</si>
  <si>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</si>
  <si>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</si>
  <si>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</si>
  <si>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</si>
  <si>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</si>
  <si>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</si>
  <si>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</si>
  <si>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</si>
  <si>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</si>
  <si>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</si>
  <si>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</si>
  <si>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</si>
  <si>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</si>
  <si>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</si>
  <si>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</si>
  <si>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</si>
  <si>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</si>
  <si>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</si>
  <si>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</si>
  <si>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</si>
  <si>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</si>
  <si>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</si>
  <si>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</si>
  <si>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</si>
  <si>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</si>
  <si>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</si>
  <si>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</si>
  <si>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</si>
  <si>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</si>
  <si>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</si>
  <si>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</si>
  <si>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</si>
  <si>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</si>
  <si>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</si>
  <si>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</si>
  <si>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</si>
  <si>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</si>
  <si>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</si>
  <si>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</si>
  <si>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</si>
  <si>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</si>
  <si>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</si>
  <si>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</si>
  <si>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</si>
  <si>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</si>
  <si>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</si>
  <si>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</si>
  <si>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</si>
  <si>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</si>
  <si>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</si>
  <si>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</si>
  <si>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</si>
  <si>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</si>
  <si>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</si>
  <si>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</si>
  <si>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</si>
  <si>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</si>
  <si>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</si>
  <si>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</si>
  <si>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</si>
  <si>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</si>
  <si>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</si>
  <si>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</si>
  <si>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</si>
  <si>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</si>
  <si>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</si>
  <si>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</si>
  <si>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</si>
  <si>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</si>
  <si>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</si>
  <si>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</si>
  <si>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</si>
  <si>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</si>
  <si>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</si>
  <si>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</si>
  <si>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</si>
  <si>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</si>
  <si>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</si>
  <si>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</si>
  <si>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</si>
  <si>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</si>
  <si>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</si>
  <si>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</si>
  <si>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</si>
  <si>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</si>
  <si>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</si>
  <si>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</si>
  <si>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</si>
  <si>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</si>
  <si>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</si>
  <si>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</si>
  <si>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</si>
  <si>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</si>
  <si>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</si>
  <si>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</si>
  <si>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</si>
  <si>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</si>
  <si>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</si>
  <si>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</si>
  <si>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</si>
  <si>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</si>
  <si>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</si>
  <si>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</si>
  <si>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</si>
  <si>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</si>
  <si>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</si>
  <si>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</si>
  <si>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</si>
  <si>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</si>
  <si>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</si>
  <si>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</si>
  <si>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</si>
  <si>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</si>
  <si>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</si>
  <si>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</si>
  <si>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</si>
  <si>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</si>
  <si>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</si>
  <si>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</si>
  <si>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</si>
  <si>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</si>
  <si>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</si>
  <si>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</si>
  <si>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</si>
  <si>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</si>
  <si>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</si>
  <si>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</si>
  <si>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</si>
  <si>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</si>
  <si>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</si>
  <si>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</si>
  <si>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</si>
  <si>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</si>
  <si>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</si>
  <si>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</si>
  <si>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</si>
  <si>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</si>
  <si>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</si>
  <si>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</si>
  <si>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</si>
  <si>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</si>
  <si>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</si>
  <si>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</si>
  <si>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</si>
  <si>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</si>
  <si>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</si>
  <si>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</si>
  <si>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</si>
  <si>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</si>
  <si>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</si>
  <si>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</si>
  <si>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</si>
  <si>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</si>
  <si>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</si>
  <si>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</si>
  <si>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</si>
  <si>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</si>
  <si>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</si>
  <si>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</si>
  <si>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</si>
  <si>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</si>
  <si>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</si>
  <si>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</si>
  <si>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</si>
  <si>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</si>
  <si>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</si>
  <si>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</si>
  <si>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</si>
  <si>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</si>
  <si>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</si>
  <si>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</si>
  <si>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</si>
  <si>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</si>
  <si>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</si>
  <si>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</si>
  <si>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</si>
  <si>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</si>
  <si>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</si>
  <si>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</si>
  <si>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</si>
  <si>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</si>
  <si>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</si>
  <si>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</si>
  <si>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</si>
  <si>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</si>
  <si>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</si>
  <si>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</si>
  <si>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</si>
  <si>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</si>
  <si>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</si>
  <si>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</si>
  <si>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</si>
  <si>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</si>
  <si>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</si>
  <si>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</si>
  <si>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</si>
  <si>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</si>
  <si>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</si>
  <si>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</si>
  <si>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</si>
  <si>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</si>
  <si>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</si>
  <si>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</si>
  <si>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</si>
  <si>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</si>
  <si>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</si>
  <si>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</si>
  <si>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</si>
  <si>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</si>
  <si>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</si>
  <si>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</si>
  <si>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</si>
  <si>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</si>
  <si>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</si>
  <si>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</si>
  <si>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</si>
  <si>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</si>
  <si>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</si>
  <si>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</si>
  <si>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</si>
  <si>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</si>
  <si>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</si>
  <si>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</si>
  <si>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</si>
  <si>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</si>
  <si>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</si>
  <si>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</si>
  <si>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</si>
  <si>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</si>
  <si>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</si>
  <si>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</si>
  <si>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</si>
  <si>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</si>
  <si>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</si>
  <si>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</si>
  <si>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</si>
  <si>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</si>
  <si>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</si>
  <si>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</si>
  <si>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</si>
  <si>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</si>
  <si>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</si>
  <si>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</si>
  <si>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</si>
  <si>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</si>
  <si>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</si>
  <si>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</si>
  <si>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</si>
  <si>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</si>
  <si>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</si>
  <si>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</si>
  <si>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</si>
  <si>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</si>
  <si>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</si>
  <si>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</si>
  <si>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</si>
  <si>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</si>
  <si>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</si>
  <si>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</si>
  <si>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</si>
  <si>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</si>
  <si>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</si>
  <si>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</si>
  <si>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</si>
  <si>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</si>
  <si>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</si>
  <si>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</si>
  <si>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</si>
  <si>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</si>
  <si>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</si>
  <si>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</si>
  <si>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</si>
  <si>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</si>
  <si>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</si>
  <si>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</si>
  <si>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</si>
  <si>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</si>
  <si>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</si>
  <si>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</si>
  <si>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</si>
  <si>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</si>
  <si>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</si>
  <si>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</si>
  <si>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</si>
  <si>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</si>
  <si>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</si>
  <si>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</si>
  <si>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</si>
  <si>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</si>
  <si>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</si>
  <si>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</si>
  <si>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</si>
  <si>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</si>
  <si>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</si>
  <si>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</si>
  <si>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</si>
  <si>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</si>
  <si>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</si>
  <si>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</si>
  <si>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</si>
  <si>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</si>
  <si>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</si>
  <si>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</si>
  <si>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</si>
  <si>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</si>
  <si>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</si>
  <si>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</si>
  <si>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</si>
  <si>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</si>
  <si>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</si>
  <si>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</si>
  <si>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</si>
  <si>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</si>
  <si>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</si>
  <si>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</si>
  <si>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</si>
  <si>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</si>
  <si>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</si>
  <si>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</si>
  <si>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</si>
  <si>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</si>
  <si>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</si>
  <si>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</si>
  <si>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</si>
  <si>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</si>
  <si>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</si>
  <si>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</si>
  <si>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</si>
  <si>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</si>
  <si>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</si>
  <si>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</si>
  <si>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</si>
  <si>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</si>
  <si>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</si>
  <si>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</si>
  <si>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</si>
  <si>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</si>
  <si>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</si>
  <si>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</si>
  <si>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</si>
  <si>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</si>
  <si>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</si>
  <si>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</si>
  <si>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</si>
  <si>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</si>
  <si>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</si>
  <si>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</si>
  <si>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</si>
  <si>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</si>
  <si>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</si>
  <si>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</si>
  <si>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</si>
  <si>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</si>
  <si>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</si>
  <si>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</si>
  <si>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</si>
  <si>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</si>
  <si>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</si>
  <si>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</si>
  <si>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</si>
  <si>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</si>
  <si>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</si>
  <si>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</si>
  <si>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</si>
  <si>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</si>
  <si>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</si>
  <si>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</si>
  <si>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</si>
  <si>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</si>
  <si>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</si>
  <si>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</si>
  <si>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</si>
  <si>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</si>
  <si>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</si>
  <si>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</si>
  <si>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</si>
  <si>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</si>
  <si>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</si>
  <si>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</si>
  <si>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</si>
  <si>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</si>
  <si>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</si>
  <si>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</si>
  <si>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</si>
  <si>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</si>
  <si>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</si>
  <si>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</si>
  <si>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</si>
  <si>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</si>
  <si>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</si>
  <si>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</si>
  <si>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</si>
  <si>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</si>
  <si>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</si>
  <si>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</si>
  <si>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</si>
  <si>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</si>
  <si>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</si>
  <si>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</si>
  <si>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</si>
  <si>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</si>
  <si>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</si>
  <si>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</si>
  <si>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</si>
  <si>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</si>
  <si>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</si>
  <si>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</si>
  <si>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</si>
  <si>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</si>
  <si>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</si>
  <si>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</si>
  <si>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</si>
  <si>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</si>
  <si>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</si>
  <si>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</si>
  <si>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</si>
  <si>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</si>
  <si>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</si>
  <si>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</si>
  <si>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</si>
  <si>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</si>
  <si>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</si>
  <si>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</si>
  <si>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</si>
  <si>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</si>
  <si>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</si>
  <si>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</si>
  <si>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</si>
  <si>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</si>
  <si>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</si>
  <si>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</si>
  <si>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</si>
  <si>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</si>
  <si>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</si>
  <si>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</si>
  <si>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</si>
  <si>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</si>
  <si>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</si>
  <si>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</si>
  <si>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</si>
  <si>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</si>
  <si>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</si>
  <si>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</si>
  <si>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</si>
  <si>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</si>
  <si>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</si>
  <si>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</si>
  <si>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</si>
  <si>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</si>
  <si>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</si>
  <si>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</si>
  <si>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</si>
  <si>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</si>
  <si>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</si>
  <si>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</si>
  <si>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</si>
  <si>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</si>
  <si>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</si>
  <si>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</si>
  <si>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</si>
  <si>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</si>
  <si>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</si>
  <si>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</si>
  <si>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</si>
  <si>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</si>
  <si>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</si>
  <si>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</si>
  <si>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</si>
  <si>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</si>
  <si>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</si>
  <si>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</si>
  <si>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</si>
  <si>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</si>
  <si>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</si>
  <si>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</si>
  <si>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</si>
  <si>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</si>
  <si>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</si>
  <si>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</si>
  <si>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</si>
  <si>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</si>
  <si>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</si>
  <si>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</si>
  <si>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</si>
  <si>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</si>
  <si>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</si>
  <si>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</si>
  <si>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</si>
  <si>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</si>
  <si>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</si>
  <si>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</si>
  <si>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</si>
  <si>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</si>
  <si>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</si>
  <si>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</si>
  <si>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</si>
  <si>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</si>
  <si>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</si>
  <si>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</si>
  <si>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</si>
  <si>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</si>
  <si>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</si>
  <si>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</si>
  <si>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</si>
  <si>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</si>
  <si>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</si>
  <si>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</si>
  <si>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</si>
  <si>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</si>
  <si>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</si>
  <si>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</si>
  <si>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</si>
  <si>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</si>
  <si>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</si>
  <si>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</si>
  <si>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</si>
  <si>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</si>
  <si>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</si>
  <si>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</si>
  <si>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</si>
  <si>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</si>
  <si>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</si>
  <si>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</si>
  <si>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</si>
  <si>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</si>
  <si>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</si>
  <si>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</si>
  <si>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</si>
  <si>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</si>
  <si>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</si>
  <si>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</si>
  <si>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</si>
  <si>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</si>
  <si>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</si>
  <si>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</si>
  <si>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</si>
  <si>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</si>
  <si>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</si>
  <si>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</si>
  <si>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</si>
  <si>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</si>
  <si>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</si>
  <si>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</si>
  <si>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</si>
  <si>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</si>
  <si>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</si>
  <si>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</si>
  <si>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</si>
  <si>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</si>
  <si>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</si>
  <si>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</si>
  <si>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</si>
  <si>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</si>
  <si>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</si>
  <si>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</si>
  <si>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</si>
  <si>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</si>
  <si>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</si>
  <si>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</si>
  <si>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</si>
  <si>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</si>
  <si>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</si>
  <si>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</si>
  <si>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</si>
  <si>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</si>
  <si>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</si>
  <si>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</si>
  <si>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</si>
  <si>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</si>
  <si>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</si>
  <si>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</si>
  <si>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</si>
  <si>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</si>
  <si>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</si>
  <si>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</si>
  <si>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</si>
  <si>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</si>
  <si>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</si>
  <si>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</si>
  <si>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</si>
  <si>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</si>
  <si>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</si>
  <si>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</si>
  <si>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</si>
  <si>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</si>
  <si>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</si>
  <si>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</si>
  <si>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</si>
  <si>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</si>
  <si>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</si>
  <si>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</si>
  <si>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</si>
  <si>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</si>
  <si>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</si>
  <si>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</si>
  <si>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</si>
  <si>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</si>
  <si>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</si>
  <si>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</si>
  <si>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</si>
  <si>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</si>
  <si>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</si>
  <si>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</si>
  <si>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</si>
  <si>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</si>
  <si>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</si>
  <si>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</si>
  <si>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</si>
  <si>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</si>
  <si>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</si>
  <si>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</si>
  <si>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</si>
  <si>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</si>
  <si>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</si>
  <si>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</si>
  <si>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</si>
  <si>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</si>
  <si>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</si>
  <si>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</si>
  <si>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</si>
  <si>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</si>
  <si>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</si>
  <si>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</si>
  <si>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</si>
  <si>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</si>
  <si>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</si>
  <si>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</si>
  <si>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</si>
  <si>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</si>
  <si>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</si>
  <si>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</si>
  <si>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</si>
  <si>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</si>
  <si>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</si>
  <si>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</si>
  <si>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</si>
  <si>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</si>
  <si>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</si>
  <si>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</si>
  <si>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</si>
  <si>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</si>
  <si>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</si>
  <si>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</si>
  <si>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</si>
  <si>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</si>
  <si>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</si>
  <si>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</si>
  <si>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</si>
  <si>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</si>
  <si>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</si>
  <si>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</si>
  <si>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</si>
  <si>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</si>
  <si>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</si>
  <si>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</si>
  <si>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</si>
  <si>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</si>
  <si>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</si>
  <si>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</si>
  <si>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</si>
  <si>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</si>
  <si>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</si>
  <si>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</si>
  <si>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</si>
  <si>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</si>
  <si>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</si>
  <si>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</si>
  <si>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</si>
  <si>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</si>
  <si>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</si>
  <si>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</si>
  <si>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</si>
  <si>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</si>
  <si>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</si>
  <si>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</si>
  <si>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</si>
  <si>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</si>
  <si>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</si>
  <si>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</si>
  <si>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</si>
  <si>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</si>
  <si>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</si>
  <si>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</si>
  <si>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</si>
  <si>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</si>
  <si>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</si>
  <si>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</si>
  <si>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</si>
  <si>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</si>
  <si>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</si>
  <si>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</si>
  <si>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</si>
  <si>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</si>
  <si>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</si>
  <si>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</si>
  <si>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</si>
  <si>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</si>
  <si>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</si>
  <si>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</si>
  <si>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</si>
  <si>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</si>
  <si>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</si>
  <si>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</si>
  <si>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</si>
  <si>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</si>
  <si>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</si>
  <si>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</si>
  <si>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</si>
  <si>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</si>
  <si>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</si>
  <si>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</si>
  <si>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</si>
  <si>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</si>
  <si>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</si>
  <si>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</si>
  <si>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</si>
  <si>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</si>
  <si>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</si>
  <si>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</si>
  <si>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</si>
  <si>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</si>
  <si>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</si>
  <si>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</si>
  <si>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</si>
  <si>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</si>
  <si>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</si>
  <si>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</si>
  <si>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</si>
  <si>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</si>
  <si>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</si>
  <si>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</si>
  <si>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</si>
  <si>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</si>
  <si>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</si>
  <si>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</si>
  <si>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</si>
  <si>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</si>
  <si>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</si>
  <si>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</si>
  <si>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</si>
  <si>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</si>
  <si>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</si>
  <si>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</si>
  <si>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</si>
  <si>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</si>
  <si>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</si>
  <si>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</si>
  <si>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</si>
  <si>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</si>
  <si>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</si>
  <si>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</si>
  <si>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</si>
  <si>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</si>
  <si>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</si>
  <si>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</si>
  <si>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</si>
  <si>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</si>
  <si>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</si>
  <si>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</si>
  <si>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</si>
  <si>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</si>
  <si>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</si>
  <si>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</si>
  <si>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</si>
  <si>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</si>
  <si>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</si>
  <si>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</si>
  <si>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</si>
  <si>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</si>
  <si>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</si>
  <si>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</si>
  <si>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</si>
  <si>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</si>
  <si>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</si>
  <si>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</si>
  <si>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</si>
  <si>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</si>
  <si>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</si>
  <si>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</si>
  <si>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</si>
  <si>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</si>
  <si>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</si>
  <si>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</si>
  <si>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</si>
  <si>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</si>
  <si>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</si>
  <si>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</si>
  <si>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</si>
  <si>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</si>
  <si>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</si>
  <si>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</si>
  <si>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</si>
  <si>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</si>
  <si>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</si>
  <si>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</si>
  <si>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</si>
  <si>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</si>
  <si>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</si>
  <si>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</si>
  <si>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</si>
  <si>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</si>
  <si>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</si>
  <si>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</si>
  <si>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</si>
  <si>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</si>
  <si>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</si>
  <si>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</si>
  <si>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</si>
  <si>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</si>
  <si>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</si>
  <si>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</si>
  <si>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</si>
  <si>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</si>
  <si>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</si>
  <si>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</si>
  <si>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</si>
  <si>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</si>
  <si>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</si>
  <si>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</si>
  <si>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</si>
  <si>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</si>
  <si>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</si>
  <si>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</si>
  <si>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</si>
  <si>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</si>
  <si>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</si>
  <si>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</si>
  <si>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</si>
  <si>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</si>
  <si>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</si>
  <si>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</si>
  <si>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</si>
  <si>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</si>
  <si>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</si>
  <si>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</si>
  <si>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</si>
  <si>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</si>
  <si>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</si>
  <si>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</si>
  <si>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</si>
  <si>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</si>
  <si>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</si>
  <si>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</si>
  <si>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</si>
  <si>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</si>
  <si>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</si>
  <si>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</si>
  <si>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</si>
  <si>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</si>
  <si>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</si>
  <si>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</si>
  <si>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</si>
  <si>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</si>
  <si>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</si>
  <si>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</si>
  <si>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</si>
  <si>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</si>
  <si>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</si>
  <si>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</si>
  <si>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</si>
  <si>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</si>
  <si>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</si>
  <si>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</si>
  <si>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</si>
  <si>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</si>
  <si>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</si>
  <si>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</si>
  <si>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</si>
  <si>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</si>
  <si>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</si>
  <si>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</si>
  <si>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</si>
  <si>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</si>
  <si>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</si>
  <si>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</si>
  <si>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</si>
  <si>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</si>
  <si>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</si>
  <si>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</si>
  <si>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</si>
  <si>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</si>
  <si>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</si>
  <si>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</si>
  <si>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</si>
  <si>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</si>
  <si>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</si>
  <si>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</si>
  <si>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</si>
  <si>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</si>
  <si>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</si>
  <si>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</si>
  <si>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</si>
  <si>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</si>
  <si>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</si>
  <si>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</si>
  <si>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</si>
  <si>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</si>
  <si>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</si>
  <si>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</si>
  <si>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</si>
  <si>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</si>
  <si>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</si>
  <si>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</si>
  <si>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</si>
  <si>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</si>
  <si>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</si>
  <si>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</si>
  <si>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</si>
  <si>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</si>
  <si>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</si>
  <si>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</si>
  <si>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</si>
  <si>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</si>
  <si>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</si>
  <si>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</si>
  <si>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</si>
  <si>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</si>
  <si>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</si>
  <si>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</si>
  <si>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</si>
  <si>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</si>
  <si>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</si>
  <si>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</si>
  <si>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</si>
  <si>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</si>
  <si>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</si>
  <si>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</si>
  <si>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</si>
  <si>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</si>
  <si>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</si>
  <si>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</si>
  <si>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</si>
  <si>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</si>
  <si>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</si>
  <si>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</si>
  <si>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</si>
  <si>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</si>
  <si>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</si>
  <si>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</si>
  <si>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</si>
  <si>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</si>
  <si>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</si>
  <si>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</si>
  <si>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</si>
  <si>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</si>
  <si>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</si>
  <si>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</si>
  <si>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</si>
  <si>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</si>
  <si>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</si>
  <si>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</si>
  <si>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</si>
  <si>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</si>
  <si>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</si>
  <si>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</si>
  <si>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</si>
  <si>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</si>
  <si>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</si>
  <si>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</si>
  <si>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</si>
  <si>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</si>
  <si>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</si>
  <si>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</si>
  <si>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</si>
  <si>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</si>
  <si>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</si>
  <si>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</si>
  <si>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</si>
  <si>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</si>
  <si>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</si>
  <si>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</si>
  <si>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</si>
  <si>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</si>
  <si>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</si>
  <si>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</si>
  <si>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</si>
  <si>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</si>
  <si>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</si>
  <si>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</si>
  <si>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</si>
  <si>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</si>
  <si>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</si>
  <si>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</si>
  <si>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</si>
  <si>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</si>
  <si>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</si>
  <si>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</si>
  <si>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</si>
  <si>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</si>
  <si>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</si>
  <si>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</si>
  <si>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</si>
  <si>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</si>
  <si>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</si>
  <si>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</si>
  <si>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</si>
  <si>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</si>
  <si>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</si>
  <si>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</si>
  <si>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</si>
  <si>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</si>
  <si>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</si>
  <si>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</si>
  <si>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</si>
  <si>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</si>
  <si>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</si>
  <si>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</si>
  <si>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</si>
  <si>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</si>
  <si>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</si>
  <si>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</si>
  <si>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</si>
  <si>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</si>
  <si>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</si>
  <si>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</si>
  <si>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</si>
  <si>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</si>
  <si>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</si>
  <si>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</si>
  <si>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</si>
  <si>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</si>
  <si>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</si>
  <si>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</si>
  <si>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</si>
  <si>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</si>
  <si>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</si>
  <si>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</si>
  <si>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</si>
  <si>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</si>
  <si>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</si>
  <si>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</si>
  <si>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</si>
  <si>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</si>
  <si>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</si>
  <si>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</si>
  <si>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</si>
  <si>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</si>
  <si>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</si>
  <si>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</si>
  <si>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</si>
  <si>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</si>
  <si>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</si>
  <si>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</si>
  <si>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</si>
  <si>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</si>
  <si>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</si>
  <si>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</si>
  <si>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</si>
  <si>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</si>
  <si>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</si>
  <si>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</si>
  <si>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</si>
  <si>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</si>
  <si>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</si>
  <si>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</si>
  <si>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</si>
  <si>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</si>
  <si>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</si>
  <si>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</si>
  <si>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</si>
  <si>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</si>
  <si>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</si>
  <si>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</si>
  <si>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</si>
  <si>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</si>
  <si>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</si>
  <si>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</si>
  <si>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</si>
  <si>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</si>
  <si>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</si>
  <si>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</si>
  <si>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</si>
  <si>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</si>
  <si>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</si>
  <si>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</si>
  <si>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</si>
  <si>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</si>
  <si>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</si>
  <si>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</si>
  <si>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</si>
  <si>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</si>
  <si>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</si>
  <si>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</si>
  <si>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</si>
  <si>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</si>
  <si>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</si>
  <si>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</si>
  <si>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</si>
  <si>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</si>
  <si>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</si>
  <si>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</si>
  <si>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</si>
  <si>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</si>
  <si>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</si>
  <si>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</si>
  <si>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</si>
  <si>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</si>
  <si>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</si>
  <si>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</si>
  <si>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</si>
  <si>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</si>
  <si>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</si>
  <si>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</si>
  <si>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</si>
  <si>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</si>
  <si>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</si>
  <si>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</si>
  <si>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</si>
  <si>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</si>
  <si>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</si>
  <si>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</si>
  <si>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</si>
  <si>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</si>
  <si>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</si>
  <si>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</si>
  <si>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</si>
  <si>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</si>
  <si>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</si>
  <si>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</si>
  <si>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</si>
  <si>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</si>
  <si>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</si>
  <si>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</si>
  <si>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</si>
  <si>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</si>
  <si>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</si>
  <si>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</si>
  <si>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</si>
  <si>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</si>
  <si>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</si>
  <si>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</si>
  <si>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</si>
  <si>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</si>
  <si>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</si>
  <si>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</si>
  <si>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</si>
  <si>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</si>
  <si>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</si>
  <si>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</si>
  <si>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</si>
  <si>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</si>
  <si>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</si>
  <si>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</si>
  <si>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</si>
  <si>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</si>
  <si>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</si>
  <si>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</si>
  <si>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</si>
  <si>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</si>
  <si>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</si>
  <si>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</si>
  <si>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</si>
  <si>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</si>
  <si>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</si>
  <si>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</si>
  <si>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</si>
  <si>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</si>
  <si>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</si>
  <si>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</si>
  <si>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</si>
  <si>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</si>
  <si>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</si>
  <si>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</si>
  <si>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</si>
  <si>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</si>
  <si>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</si>
  <si>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</si>
  <si>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</si>
  <si>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</si>
  <si>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</si>
  <si>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</si>
  <si>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</si>
  <si>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</si>
  <si>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</si>
  <si>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</si>
  <si>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</si>
  <si>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</si>
  <si>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</si>
  <si>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</si>
  <si>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</si>
  <si>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</si>
  <si>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</si>
  <si>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</si>
  <si>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</si>
  <si>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</si>
  <si>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</si>
  <si>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</si>
  <si>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</si>
  <si>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</si>
  <si>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</si>
  <si>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</si>
  <si>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</si>
  <si>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</si>
  <si>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</si>
  <si>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</si>
  <si>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</si>
  <si>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</si>
  <si>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</si>
  <si>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</si>
  <si>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</si>
  <si>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</si>
  <si>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</si>
  <si>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</si>
  <si>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</si>
  <si>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</si>
  <si>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</si>
  <si>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</si>
  <si>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</si>
  <si>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</si>
  <si>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</si>
  <si>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</si>
  <si>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</si>
  <si>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</si>
  <si>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</si>
  <si>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</si>
  <si>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</si>
  <si>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</si>
  <si>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</si>
  <si>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</si>
  <si>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</si>
  <si>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</si>
  <si>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</si>
  <si>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</si>
  <si>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</si>
  <si>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</si>
  <si>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</si>
  <si>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</si>
  <si>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</si>
  <si>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</si>
  <si>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</si>
  <si>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</si>
  <si>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</si>
  <si>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</si>
  <si>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</si>
  <si>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</si>
  <si>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</si>
  <si>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</si>
  <si>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</si>
  <si>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</si>
  <si>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</si>
  <si>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</si>
  <si>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</si>
  <si>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</si>
  <si>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</si>
  <si>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</si>
  <si>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</si>
  <si>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</si>
  <si>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</si>
  <si>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</si>
  <si>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</si>
  <si>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</si>
  <si>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</si>
  <si>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</si>
  <si>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</si>
  <si>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</si>
  <si>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</si>
  <si>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</si>
  <si>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</si>
  <si>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</si>
  <si>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</si>
  <si>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</si>
  <si>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</si>
  <si>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</si>
  <si>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</si>
  <si>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</si>
  <si>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</si>
  <si>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</si>
  <si>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</si>
  <si>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</si>
  <si>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</si>
  <si>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</si>
  <si>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</si>
  <si>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</si>
  <si>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</si>
  <si>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</si>
  <si>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</si>
  <si>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</si>
  <si>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</si>
  <si>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</si>
  <si>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</si>
  <si>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</si>
  <si>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</si>
  <si>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</si>
  <si>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</si>
  <si>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</si>
  <si>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</si>
  <si>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</si>
  <si>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</si>
  <si>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</si>
  <si>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</si>
  <si>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</si>
  <si>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</si>
  <si>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</si>
  <si>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</si>
  <si>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</si>
  <si>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</si>
  <si>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</si>
  <si>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</si>
  <si>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</si>
  <si>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</si>
  <si>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</si>
  <si>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</si>
  <si>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</si>
  <si>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</si>
  <si>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</si>
  <si>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</si>
  <si>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</si>
  <si>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</si>
  <si>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</si>
  <si>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</si>
  <si>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</si>
  <si>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</si>
  <si>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</si>
  <si>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</si>
  <si>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</si>
  <si>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</si>
  <si>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</si>
  <si>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</si>
  <si>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</si>
  <si>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</si>
  <si>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</si>
  <si>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</si>
  <si>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</si>
  <si>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</si>
  <si>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</si>
  <si>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</si>
  <si>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</si>
  <si>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</si>
  <si>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</si>
  <si>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</si>
  <si>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</si>
  <si>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</si>
  <si>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</si>
  <si>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</si>
  <si>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</si>
  <si>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</si>
  <si>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</si>
  <si>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</si>
  <si>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</si>
  <si>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</si>
  <si>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</si>
  <si>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</si>
  <si>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</si>
  <si>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</si>
  <si>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</si>
  <si>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</si>
  <si>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</si>
  <si>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</si>
  <si>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</si>
  <si>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</si>
  <si>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</si>
  <si>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</si>
  <si>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</si>
  <si>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</si>
  <si>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</si>
  <si>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</si>
  <si>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</si>
  <si>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</si>
  <si>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</si>
  <si>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</si>
  <si>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</si>
  <si>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</si>
  <si>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</si>
  <si>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</si>
  <si>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</si>
  <si>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</si>
  <si>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</si>
  <si>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</si>
  <si>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</si>
  <si>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</si>
  <si>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</si>
  <si>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</si>
  <si>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</si>
  <si>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</si>
  <si>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</si>
  <si>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</si>
  <si>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</si>
  <si>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</si>
  <si>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</si>
  <si>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</si>
  <si>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</si>
  <si>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</si>
  <si>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</si>
  <si>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</si>
  <si>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</si>
  <si>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</si>
  <si>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</si>
  <si>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</si>
  <si>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</si>
  <si>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</si>
  <si>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</si>
  <si>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</si>
  <si>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</si>
  <si>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</si>
  <si>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</si>
  <si>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</si>
  <si>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</si>
  <si>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</si>
  <si>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</si>
  <si>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</si>
  <si>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</si>
  <si>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</si>
  <si>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</si>
  <si>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</si>
  <si>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</si>
  <si>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</si>
  <si>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</si>
  <si>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</si>
  <si>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</si>
  <si>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</si>
  <si>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</si>
  <si>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</si>
  <si>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</si>
  <si>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</si>
  <si>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</si>
  <si>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</si>
  <si>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</si>
  <si>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</si>
  <si>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</si>
  <si>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</si>
  <si>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</si>
  <si>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</si>
  <si>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</si>
  <si>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</si>
  <si>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</si>
  <si>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</si>
  <si>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</si>
  <si>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</si>
  <si>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</si>
  <si>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</si>
  <si>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</si>
  <si>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</si>
  <si>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</si>
  <si>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</si>
  <si>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</si>
  <si>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</si>
  <si>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</si>
  <si>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</si>
  <si>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</si>
  <si>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</si>
  <si>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</si>
  <si>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</si>
  <si>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</si>
  <si>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</si>
  <si>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</si>
  <si>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</si>
  <si>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</si>
  <si>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</si>
  <si>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</si>
  <si>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</si>
  <si>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</si>
  <si>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</si>
  <si>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</si>
  <si>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</si>
  <si>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</si>
  <si>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</si>
  <si>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</si>
  <si>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</si>
  <si>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</si>
  <si>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</si>
  <si>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</si>
  <si>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</si>
  <si>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</si>
  <si>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</si>
  <si>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</si>
  <si>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</si>
  <si>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</si>
  <si>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</si>
  <si>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</si>
  <si>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</si>
  <si>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</si>
  <si>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</si>
  <si>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</si>
  <si>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</si>
  <si>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</si>
  <si>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</si>
  <si>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</si>
  <si>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</si>
  <si>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</si>
  <si>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</si>
  <si>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</si>
  <si>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</si>
  <si>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</si>
  <si>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</si>
  <si>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</si>
  <si>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</si>
  <si>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</si>
  <si>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</si>
  <si>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</si>
  <si>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</si>
  <si>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</si>
  <si>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</si>
  <si>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</si>
  <si>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</si>
  <si>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</si>
  <si>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</si>
  <si>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</si>
  <si>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</si>
  <si>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</si>
  <si>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</si>
  <si>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</si>
  <si>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</si>
  <si>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</si>
  <si>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</si>
  <si>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</si>
  <si>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</si>
  <si>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</si>
  <si>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</si>
  <si>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</si>
  <si>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</si>
  <si>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</si>
  <si>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</si>
  <si>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</si>
  <si>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</si>
  <si>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</si>
  <si>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</si>
  <si>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</si>
  <si>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</si>
  <si>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</si>
  <si>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</si>
  <si>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</si>
  <si>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</si>
  <si>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</si>
  <si>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</si>
  <si>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</si>
  <si>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</si>
  <si>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</si>
  <si>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</si>
  <si>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</si>
  <si>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</si>
  <si>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</si>
  <si>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</si>
  <si>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</si>
  <si>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</si>
  <si>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</si>
  <si>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</si>
  <si>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</si>
  <si>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</si>
  <si>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</si>
  <si>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</si>
  <si>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</si>
  <si>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</si>
  <si>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</si>
  <si>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</si>
  <si>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</si>
  <si>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</si>
  <si>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</si>
  <si>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</si>
  <si>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</si>
  <si>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</si>
  <si>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</si>
  <si>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</si>
  <si>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</si>
  <si>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</si>
  <si>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</si>
  <si>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</si>
  <si>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</si>
  <si>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</si>
  <si>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</si>
  <si>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</si>
  <si>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</si>
  <si>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</si>
  <si>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</si>
  <si>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</si>
  <si>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</si>
  <si>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</si>
  <si>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</si>
  <si>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</si>
  <si>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</si>
  <si>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</si>
  <si>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</si>
  <si>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</si>
  <si>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</si>
  <si>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</si>
  <si>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</si>
  <si>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</si>
  <si>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</si>
  <si>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</si>
  <si>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</si>
  <si>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</si>
  <si>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</si>
  <si>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</si>
  <si>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</si>
  <si>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</si>
  <si>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</si>
  <si>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</si>
  <si>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</si>
  <si>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</si>
  <si>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</si>
  <si>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</si>
  <si>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</si>
  <si>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</si>
  <si>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</si>
  <si>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</si>
  <si>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</si>
  <si>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</si>
  <si>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</si>
  <si>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</si>
  <si>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</si>
  <si>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</si>
  <si>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</si>
  <si>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</si>
  <si>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</si>
  <si>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</si>
  <si>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</si>
  <si>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</si>
  <si>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</si>
  <si>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</si>
  <si>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</si>
  <si>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</si>
  <si>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</si>
  <si>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</si>
  <si>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</si>
  <si>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</si>
  <si>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</si>
  <si>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</si>
  <si>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</si>
  <si>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</si>
  <si>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</si>
  <si>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</si>
  <si>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</si>
  <si>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</si>
  <si>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</si>
  <si>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</si>
  <si>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</si>
  <si>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</si>
  <si>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</si>
  <si>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</si>
  <si>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</si>
  <si>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</si>
  <si>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</si>
  <si>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</si>
  <si>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</si>
  <si>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</si>
  <si>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</si>
  <si>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</si>
  <si>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</si>
  <si>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</si>
  <si>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</si>
  <si>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</si>
  <si>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</si>
  <si>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</si>
  <si>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</si>
  <si>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</si>
  <si>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</si>
  <si>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</si>
  <si>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</si>
  <si>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</si>
  <si>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</si>
  <si>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</si>
  <si>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</si>
  <si>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</si>
  <si>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</si>
  <si>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</si>
  <si>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</si>
  <si>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</si>
  <si>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</si>
  <si>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</si>
  <si>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</si>
  <si>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</si>
  <si>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</si>
  <si>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</si>
  <si>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</si>
  <si>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</si>
  <si>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</si>
  <si>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</si>
  <si>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</si>
  <si>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</si>
  <si>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</si>
  <si>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</si>
  <si>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</si>
  <si>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</si>
  <si>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</si>
  <si>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</si>
  <si>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</si>
  <si>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</si>
  <si>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</si>
  <si>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</si>
  <si>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</si>
  <si>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</si>
  <si>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</si>
  <si>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</si>
  <si>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</si>
  <si>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</si>
  <si>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</si>
  <si>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</si>
  <si>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</si>
  <si>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</si>
  <si>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</si>
  <si>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</si>
  <si>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</si>
  <si>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</si>
  <si>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</si>
  <si>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</si>
  <si>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</si>
  <si>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</si>
  <si>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</si>
  <si>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</si>
  <si>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</si>
  <si>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</si>
  <si>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</si>
  <si>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</si>
  <si>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</si>
  <si>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</si>
  <si>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</si>
  <si>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</si>
  <si>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</si>
  <si>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</si>
  <si>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</si>
  <si>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</si>
  <si>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</si>
  <si>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</si>
  <si>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</si>
  <si>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</si>
  <si>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</si>
  <si>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</si>
  <si>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</si>
  <si>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</si>
  <si>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</si>
  <si>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</si>
  <si>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</si>
  <si>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</si>
  <si>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</si>
  <si>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</si>
  <si>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</si>
  <si>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</si>
  <si>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</si>
  <si>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</si>
  <si>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</si>
  <si>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</si>
  <si>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</si>
  <si>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</si>
  <si>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</si>
  <si>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</si>
  <si>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</si>
  <si>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</si>
  <si>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</si>
  <si>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</si>
  <si>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</si>
  <si>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</si>
  <si>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</si>
  <si>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</si>
  <si>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</si>
  <si>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</si>
  <si>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</si>
  <si>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</si>
  <si>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</si>
  <si>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</si>
  <si>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</si>
  <si>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</si>
  <si>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</si>
  <si>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</si>
  <si>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</si>
  <si>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</si>
  <si>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</si>
  <si>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</si>
  <si>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</si>
  <si>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</si>
  <si>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</si>
  <si>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</si>
  <si>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</si>
  <si>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</si>
  <si>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</si>
  <si>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</si>
  <si>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</si>
  <si>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</si>
  <si>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</si>
  <si>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</si>
  <si>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</si>
  <si>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</si>
  <si>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</si>
  <si>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</si>
  <si>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</si>
  <si>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</si>
  <si>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</si>
  <si>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</si>
  <si>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</si>
  <si>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</si>
  <si>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</si>
  <si>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</si>
  <si>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</si>
  <si>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</si>
  <si>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</si>
  <si>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</si>
  <si>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</si>
  <si>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</si>
  <si>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</si>
  <si>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</si>
  <si>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</si>
  <si>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</si>
  <si>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</si>
  <si>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</si>
  <si>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</si>
  <si>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</si>
  <si>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</si>
  <si>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</si>
  <si>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</si>
  <si>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</si>
  <si>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</si>
  <si>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</si>
  <si>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</si>
  <si>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</si>
  <si>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</si>
  <si>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</si>
  <si>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</si>
  <si>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</si>
  <si>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</si>
  <si>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</si>
  <si>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</si>
  <si>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</si>
  <si>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</si>
  <si>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</si>
  <si>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</si>
  <si>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</si>
  <si>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</si>
  <si>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</si>
  <si>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</si>
  <si>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</si>
  <si>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</si>
  <si>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</si>
  <si>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</si>
  <si>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</si>
  <si>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</si>
  <si>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</si>
  <si>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</si>
  <si>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</si>
  <si>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</si>
  <si>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</si>
  <si>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</si>
  <si>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</si>
  <si>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</si>
  <si>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</si>
  <si>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</si>
  <si>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</si>
  <si>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</si>
  <si>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</si>
  <si>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</si>
  <si>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</si>
  <si>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</si>
  <si>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</si>
  <si>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</si>
  <si>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</si>
  <si>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</si>
  <si>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</si>
  <si>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</si>
  <si>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</si>
  <si>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</si>
  <si>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</si>
  <si>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</si>
  <si>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</si>
  <si>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</si>
  <si>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</si>
  <si>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</si>
  <si>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</si>
  <si>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</si>
  <si>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</si>
  <si>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</si>
  <si>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</si>
  <si>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</si>
  <si>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</si>
  <si>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</si>
  <si>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</si>
  <si>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</si>
  <si>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</si>
  <si>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</si>
  <si>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</si>
  <si>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</si>
  <si>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</si>
  <si>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</si>
  <si>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</si>
  <si>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</si>
  <si>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</si>
  <si>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</si>
  <si>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</si>
  <si>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</si>
  <si>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</si>
  <si>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</si>
  <si>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</si>
  <si>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</si>
  <si>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</si>
  <si>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</si>
  <si>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</si>
  <si>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</si>
  <si>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</si>
  <si>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</si>
  <si>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</si>
  <si>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</si>
  <si>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</si>
  <si>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</si>
  <si>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</si>
  <si>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</si>
  <si>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</si>
  <si>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</si>
  <si>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</si>
  <si>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</si>
  <si>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</si>
  <si>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</si>
  <si>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</si>
  <si>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</si>
  <si>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</si>
  <si>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</si>
  <si>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</si>
  <si>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</si>
  <si>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</si>
  <si>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</si>
  <si>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</si>
  <si>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</si>
  <si>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</si>
  <si>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</si>
  <si>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</si>
  <si>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</si>
  <si>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</si>
  <si>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</si>
  <si>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</si>
  <si>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</si>
  <si>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</si>
  <si>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</si>
  <si>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</si>
  <si>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</si>
  <si>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</si>
  <si>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</si>
  <si>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</si>
  <si>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</si>
  <si>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</si>
  <si>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</si>
  <si>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</si>
  <si>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</si>
  <si>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</si>
  <si>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</si>
  <si>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</si>
  <si>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</si>
  <si>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</si>
  <si>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</si>
  <si>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</si>
  <si>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</si>
  <si>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</si>
  <si>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</si>
  <si>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</si>
  <si>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</si>
  <si>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</si>
  <si>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</si>
  <si>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</si>
  <si>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</si>
  <si>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</si>
  <si>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</si>
  <si>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</si>
  <si>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</si>
  <si>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</si>
  <si>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</si>
  <si>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</si>
  <si>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</si>
  <si>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</si>
  <si>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</si>
  <si>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</si>
  <si>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</si>
  <si>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</si>
  <si>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</si>
  <si>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</si>
  <si>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</si>
  <si>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</si>
  <si>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</si>
  <si>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</si>
  <si>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</si>
  <si>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</si>
  <si>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</si>
  <si>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</si>
  <si>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</si>
  <si>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</si>
  <si>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</si>
  <si>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</si>
  <si>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</si>
  <si>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</si>
  <si>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</si>
  <si>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</si>
  <si>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</si>
  <si>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</si>
  <si>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</si>
  <si>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</si>
  <si>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</si>
  <si>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</si>
  <si>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</si>
  <si>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</si>
  <si>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</si>
  <si>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</si>
  <si>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</si>
  <si>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</si>
  <si>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</si>
  <si>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</si>
  <si>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</si>
  <si>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</si>
  <si>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</si>
  <si>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</si>
  <si>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</si>
  <si>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</si>
  <si>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</si>
  <si>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</si>
  <si>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</si>
  <si>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</si>
  <si>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</si>
  <si>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</si>
  <si>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</si>
  <si>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</si>
  <si>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</si>
  <si>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</si>
  <si>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</si>
  <si>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</si>
  <si>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</si>
  <si>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</si>
  <si>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</si>
  <si>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</si>
  <si>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</si>
  <si>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</si>
  <si>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</si>
  <si>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</si>
  <si>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</si>
  <si>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</si>
  <si>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</si>
  <si>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</si>
  <si>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</si>
  <si>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</si>
  <si>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</si>
  <si>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</si>
  <si>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</si>
  <si>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</si>
  <si>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</si>
  <si>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</si>
  <si>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</si>
  <si>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</si>
  <si>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</si>
  <si>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</si>
  <si>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</si>
  <si>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</si>
  <si>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</si>
  <si>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</si>
  <si>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</si>
  <si>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</si>
  <si>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</si>
  <si>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</si>
  <si>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</si>
  <si>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</si>
  <si>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</si>
  <si>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</si>
  <si>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</si>
  <si>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</si>
  <si>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</si>
  <si>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</si>
  <si>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</si>
  <si>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</si>
  <si>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</si>
  <si>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</si>
  <si>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</si>
  <si>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</si>
  <si>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</si>
  <si>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</si>
  <si>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</si>
  <si>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</si>
  <si>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</si>
  <si>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</si>
  <si>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</si>
  <si>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</si>
  <si>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</si>
  <si>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</si>
  <si>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</si>
  <si>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</si>
  <si>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</si>
  <si>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</si>
  <si>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</si>
  <si>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</si>
  <si>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</si>
  <si>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</si>
  <si>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</si>
  <si>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</si>
  <si>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</si>
  <si>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</si>
  <si>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</si>
  <si>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</si>
  <si>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</si>
  <si>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</si>
  <si>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</si>
  <si>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</si>
  <si>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</si>
  <si>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</si>
  <si>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</si>
  <si>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</si>
  <si>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</si>
  <si>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</si>
  <si>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</si>
  <si>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</si>
  <si>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</si>
  <si>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</si>
  <si>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</si>
  <si>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</si>
  <si>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</si>
  <si>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</si>
  <si>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</si>
  <si>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</si>
  <si>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</si>
  <si>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</si>
  <si>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</si>
  <si>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</si>
  <si>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</si>
  <si>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</si>
  <si>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</si>
  <si>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</si>
  <si>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</si>
  <si>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</si>
  <si>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</si>
  <si>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</si>
  <si>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</si>
  <si>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</si>
  <si>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</si>
  <si>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</si>
  <si>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</si>
  <si>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</si>
  <si>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</si>
  <si>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</si>
  <si>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</si>
  <si>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</si>
  <si>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</si>
  <si>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</si>
  <si>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</si>
  <si>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</si>
  <si>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</si>
  <si>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</si>
  <si>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</si>
  <si>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</si>
  <si>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</si>
  <si>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</si>
  <si>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</si>
  <si>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</si>
  <si>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</si>
  <si>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</si>
  <si>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</si>
  <si>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</si>
  <si>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</si>
  <si>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</si>
  <si>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</si>
  <si>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</si>
  <si>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</si>
  <si>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</si>
  <si>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</si>
  <si>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</si>
  <si>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</si>
  <si>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</si>
  <si>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</si>
  <si>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</si>
  <si>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</si>
  <si>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</si>
  <si>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</si>
  <si>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</si>
  <si>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</si>
  <si>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</si>
  <si>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</si>
  <si>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</si>
  <si>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</si>
  <si>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</si>
  <si>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</si>
  <si>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</si>
  <si>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</si>
  <si>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</si>
  <si>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</si>
  <si>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</si>
  <si>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</si>
  <si>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</si>
  <si>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</si>
  <si>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</si>
  <si>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</si>
  <si>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</si>
  <si>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</si>
  <si>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</si>
  <si>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</si>
  <si>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</si>
  <si>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</si>
  <si>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</si>
  <si>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</si>
  <si>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</si>
  <si>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</si>
  <si>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</si>
  <si>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</si>
  <si>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</si>
  <si>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</si>
  <si>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</si>
  <si>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</si>
  <si>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</si>
  <si>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</si>
  <si>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</si>
  <si>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</si>
  <si>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</si>
  <si>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</si>
  <si>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</si>
  <si>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</si>
  <si>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</si>
  <si>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</si>
  <si>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</si>
  <si>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</si>
  <si>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</si>
  <si>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</si>
  <si>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</si>
  <si>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</si>
  <si>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</si>
  <si>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</si>
  <si>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</si>
  <si>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</si>
  <si>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</si>
  <si>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</si>
  <si>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</si>
  <si>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</si>
  <si>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</si>
  <si>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</si>
  <si>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</si>
  <si>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</si>
  <si>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</si>
  <si>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</si>
  <si>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</si>
  <si>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</si>
  <si>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</si>
  <si>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</si>
  <si>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</si>
  <si>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</si>
  <si>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</si>
  <si>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</si>
  <si>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</si>
  <si>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</si>
  <si>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</si>
  <si>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</si>
  <si>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</si>
  <si>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</si>
  <si>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</si>
  <si>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</si>
  <si>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</si>
  <si>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</si>
  <si>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</si>
  <si>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</si>
  <si>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</si>
  <si>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</si>
  <si>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</si>
  <si>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</si>
  <si>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</si>
  <si>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</si>
  <si>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</si>
  <si>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</si>
  <si>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</si>
  <si>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</si>
  <si>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</si>
  <si>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</si>
  <si>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</si>
  <si>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</si>
  <si>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</si>
  <si>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</si>
  <si>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</si>
  <si>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</si>
  <si>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</si>
  <si>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</si>
  <si>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</si>
  <si>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</si>
  <si>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</si>
  <si>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</si>
  <si>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</si>
  <si>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</si>
  <si>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</si>
  <si>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</si>
  <si>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</si>
  <si>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</si>
  <si>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</si>
  <si>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</si>
  <si>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</si>
  <si>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</si>
  <si>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</si>
  <si>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</si>
  <si>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</si>
  <si>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</si>
  <si>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</si>
  <si>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</si>
  <si>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</si>
  <si>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</si>
  <si>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</si>
  <si>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</si>
  <si>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</si>
  <si>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</si>
  <si>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</si>
  <si>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</si>
  <si>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</si>
  <si>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</si>
  <si>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</si>
  <si>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</si>
  <si>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</si>
  <si>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</si>
  <si>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</si>
  <si>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</si>
  <si>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</si>
  <si>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</si>
  <si>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</si>
  <si>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</si>
  <si>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</si>
  <si>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</si>
  <si>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</si>
  <si>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</si>
  <si>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</si>
  <si>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</si>
  <si>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</si>
  <si>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</si>
  <si>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</si>
  <si>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</si>
  <si>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</si>
  <si>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</si>
  <si>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</si>
  <si>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</si>
  <si>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</si>
  <si>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</si>
  <si>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</si>
  <si>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</si>
  <si>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</si>
  <si>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</si>
  <si>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</si>
  <si>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</si>
  <si>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</si>
  <si>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</si>
  <si>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</si>
  <si>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</si>
  <si>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</si>
  <si>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</si>
  <si>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</si>
  <si>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</si>
  <si>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</si>
  <si>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</si>
  <si>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</si>
  <si>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</si>
  <si>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</si>
  <si>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</si>
  <si>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</si>
  <si>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</si>
  <si>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</si>
  <si>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</si>
  <si>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</si>
  <si>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</si>
  <si>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</si>
  <si>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</si>
  <si>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</si>
  <si>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</si>
  <si>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</si>
  <si>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</si>
  <si>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</si>
  <si>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</si>
  <si>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</si>
  <si>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</si>
  <si>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</si>
  <si>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</si>
  <si>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</si>
  <si>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</si>
  <si>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</si>
  <si>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</si>
  <si>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</si>
  <si>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</si>
  <si>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</si>
  <si>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</si>
  <si>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</si>
  <si>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</si>
  <si>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</si>
  <si>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</si>
  <si>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</si>
  <si>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</si>
  <si>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</si>
  <si>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</si>
  <si>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</si>
  <si>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</si>
  <si>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</si>
  <si>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</si>
  <si>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</si>
  <si>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</si>
  <si>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</si>
  <si>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</si>
  <si>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</si>
  <si>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</si>
  <si>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</si>
  <si>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</si>
  <si>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</si>
  <si>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</si>
  <si>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</si>
  <si>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</si>
  <si>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</si>
  <si>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</si>
  <si>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</si>
  <si>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</si>
  <si>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</si>
  <si>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</si>
  <si>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</si>
  <si>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</si>
  <si>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</si>
  <si>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</si>
  <si>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</si>
  <si>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</si>
  <si>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</si>
  <si>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</si>
  <si>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</si>
  <si>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</si>
  <si>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</si>
  <si>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</si>
  <si>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</si>
  <si>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</si>
  <si>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</si>
  <si>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</si>
  <si>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</si>
  <si>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</si>
  <si>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</si>
  <si>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</si>
  <si>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</si>
  <si>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</si>
  <si>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</si>
  <si>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</si>
  <si>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</si>
  <si>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</si>
  <si>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</si>
  <si>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</si>
  <si>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</si>
  <si>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</si>
  <si>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</si>
  <si>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</si>
  <si>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</si>
  <si>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</si>
  <si>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</si>
  <si>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</si>
  <si>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</si>
  <si>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</si>
  <si>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</si>
  <si>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</si>
  <si>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</si>
  <si>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</si>
  <si>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</si>
  <si>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</si>
  <si>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</si>
  <si>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</si>
  <si>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</si>
  <si>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</si>
  <si>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</si>
  <si>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</si>
  <si>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</si>
  <si>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</si>
  <si>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</si>
  <si>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</si>
  <si>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</si>
  <si>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</si>
  <si>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</si>
  <si>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</si>
  <si>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</si>
  <si>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</si>
  <si>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</si>
  <si>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</si>
  <si>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</si>
  <si>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</si>
  <si>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</si>
  <si>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</si>
  <si>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</si>
  <si>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</si>
  <si>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</si>
  <si>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</si>
  <si>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</si>
  <si>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</si>
  <si>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</si>
  <si>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</si>
  <si>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</si>
  <si>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</si>
  <si>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</si>
  <si>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</si>
  <si>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</si>
  <si>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</si>
  <si>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</si>
  <si>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</si>
  <si>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</si>
  <si>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</si>
  <si>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</si>
  <si>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</si>
  <si>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</si>
  <si>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</si>
  <si>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</si>
  <si>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</si>
  <si>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</si>
  <si>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</si>
  <si>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</si>
  <si>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</si>
  <si>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</si>
  <si>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</si>
  <si>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</si>
  <si>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</si>
  <si>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</si>
  <si>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</si>
  <si>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</si>
  <si>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</si>
  <si>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</si>
  <si>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</si>
  <si>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</si>
  <si>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</si>
  <si>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</si>
  <si>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</si>
  <si>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</si>
  <si>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</si>
  <si>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</si>
  <si>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</si>
  <si>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</si>
  <si>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</si>
  <si>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</si>
  <si>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</si>
  <si>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</si>
  <si>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</si>
  <si>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</si>
  <si>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</si>
  <si>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</si>
  <si>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</si>
  <si>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</si>
  <si>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</si>
  <si>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</si>
  <si>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</si>
  <si>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</si>
  <si>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</si>
  <si>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</si>
  <si>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</si>
  <si>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</si>
  <si>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</si>
  <si>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</si>
  <si>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</si>
  <si>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</si>
  <si>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</si>
  <si>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</si>
  <si>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</si>
  <si>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</si>
  <si>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</si>
  <si>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</si>
  <si>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</si>
  <si>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</si>
  <si>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</si>
  <si>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</si>
  <si>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</si>
  <si>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</si>
  <si>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</si>
  <si>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</si>
  <si>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</si>
  <si>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</si>
  <si>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</si>
  <si>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</si>
  <si>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</si>
  <si>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</si>
  <si>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</si>
  <si>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</si>
  <si>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</si>
  <si>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</si>
  <si>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</si>
  <si>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</si>
  <si>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</si>
  <si>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</si>
  <si>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</si>
  <si>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</si>
  <si>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</si>
  <si>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</si>
  <si>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</si>
  <si>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</si>
  <si>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</si>
  <si>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</si>
  <si>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</si>
  <si>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</si>
  <si>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</si>
  <si>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</si>
  <si>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</si>
  <si>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</si>
  <si>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</si>
  <si>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</si>
  <si>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</si>
  <si>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</si>
  <si>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</si>
  <si>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</si>
  <si>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</si>
  <si>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</si>
  <si>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</si>
  <si>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</si>
  <si>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</si>
  <si>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</si>
  <si>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</si>
  <si>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</si>
  <si>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</si>
  <si>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</si>
  <si>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</si>
  <si>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</si>
  <si>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</si>
  <si>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</si>
  <si>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</si>
  <si>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</si>
  <si>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</si>
  <si>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</si>
  <si>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</si>
  <si>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</si>
  <si>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</si>
  <si>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</si>
  <si>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</si>
  <si>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</si>
  <si>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</si>
  <si>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</si>
  <si>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</si>
  <si>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</si>
  <si>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</si>
  <si>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</si>
  <si>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</si>
  <si>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</si>
  <si>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</si>
  <si>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</si>
  <si>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</si>
  <si>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</si>
  <si>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</si>
  <si>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</si>
  <si>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</si>
  <si>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</si>
  <si>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</si>
  <si>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</si>
  <si>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</si>
  <si>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</si>
  <si>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</si>
  <si>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</si>
  <si>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</si>
  <si>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</si>
  <si>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</si>
  <si>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</si>
  <si>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</si>
  <si>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</si>
  <si>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</si>
  <si>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</si>
  <si>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</si>
  <si>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</si>
  <si>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</si>
  <si>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</si>
  <si>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</si>
  <si>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</si>
  <si>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</si>
  <si>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</si>
  <si>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</si>
  <si>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</si>
  <si>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</si>
  <si>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</si>
  <si>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</si>
  <si>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</si>
  <si>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</si>
  <si>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</si>
  <si>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</si>
  <si>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</si>
  <si>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</si>
  <si>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</si>
  <si>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</si>
  <si>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</si>
  <si>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</si>
  <si>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</si>
  <si>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</si>
  <si>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</si>
  <si>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</si>
  <si>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</si>
  <si>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</si>
  <si>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</si>
  <si>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</si>
  <si>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</si>
  <si>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</si>
  <si>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</si>
  <si>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</si>
  <si>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</si>
  <si>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</si>
  <si>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</si>
  <si>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</si>
  <si>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</si>
  <si>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</si>
  <si>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</si>
  <si>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</si>
  <si>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</si>
  <si>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</si>
  <si>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</si>
  <si>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</si>
  <si>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</si>
  <si>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</si>
  <si>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</si>
  <si>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</si>
  <si>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</si>
  <si>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</si>
  <si>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</si>
  <si>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</si>
  <si>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</si>
  <si>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</si>
  <si>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</si>
  <si>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</si>
  <si>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</si>
  <si>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</si>
  <si>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</si>
  <si>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</si>
  <si>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</si>
  <si>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</si>
  <si>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</si>
  <si>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</si>
  <si>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</si>
  <si>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</si>
  <si>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</si>
  <si>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</si>
  <si>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</si>
  <si>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</si>
  <si>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</si>
  <si>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</si>
  <si>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</si>
  <si>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</si>
  <si>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</si>
  <si>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</si>
  <si>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</si>
  <si>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</si>
  <si>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</si>
  <si>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</si>
  <si>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</si>
  <si>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</si>
  <si>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</si>
  <si>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</si>
  <si>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</si>
  <si>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</si>
  <si>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</si>
  <si>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</si>
  <si>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</si>
  <si>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</si>
  <si>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</si>
  <si>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</si>
  <si>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</si>
  <si>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</si>
  <si>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</si>
  <si>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</si>
  <si>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</si>
  <si>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</si>
  <si>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</si>
  <si>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</si>
  <si>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</si>
  <si>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</si>
  <si>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</si>
  <si>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</si>
  <si>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</si>
  <si>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</si>
  <si>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</si>
  <si>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</si>
  <si>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</si>
  <si>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</si>
  <si>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</si>
  <si>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</si>
  <si>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</si>
  <si>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</si>
  <si>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</si>
  <si>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</si>
  <si>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</si>
  <si>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</si>
  <si>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</si>
  <si>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</si>
  <si>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</si>
  <si>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</si>
  <si>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</si>
  <si>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</si>
  <si>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</si>
  <si>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</si>
  <si>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</si>
  <si>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</si>
  <si>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</si>
  <si>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</si>
  <si>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</si>
  <si>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</si>
  <si>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</si>
  <si>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</si>
  <si>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</si>
  <si>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</si>
  <si>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</si>
  <si>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</si>
  <si>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</si>
  <si>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</si>
  <si>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</si>
  <si>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</si>
  <si>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</si>
  <si>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</si>
  <si>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</si>
  <si>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</si>
  <si>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</si>
  <si>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</si>
  <si>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</si>
  <si>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</si>
  <si>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</si>
  <si>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</si>
  <si>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</si>
  <si>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</si>
  <si>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</si>
  <si>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</si>
  <si>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</si>
  <si>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</si>
  <si>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</si>
  <si>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</si>
  <si>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</si>
  <si>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</si>
  <si>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</si>
  <si>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</si>
  <si>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</si>
  <si>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</si>
  <si>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</si>
  <si>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</si>
  <si>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</si>
  <si>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</si>
  <si>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</si>
  <si>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</si>
  <si>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</si>
  <si>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</si>
  <si>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</si>
  <si>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</si>
  <si>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</si>
  <si>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</si>
  <si>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</si>
  <si>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</si>
  <si>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</si>
  <si>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</si>
  <si>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</si>
  <si>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</si>
  <si>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</si>
  <si>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</si>
  <si>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</si>
  <si>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</si>
  <si>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</si>
  <si>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</si>
  <si>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</si>
  <si>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</si>
  <si>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</si>
  <si>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</si>
  <si>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</si>
  <si>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</si>
  <si>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</si>
  <si>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</si>
  <si>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</si>
  <si>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</si>
  <si>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</si>
  <si>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</si>
  <si>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</si>
  <si>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</si>
  <si>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</si>
  <si>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</si>
  <si>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</si>
  <si>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</si>
  <si>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</si>
  <si>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</si>
  <si>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</si>
  <si>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</si>
  <si>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</si>
  <si>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</si>
  <si>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</si>
  <si>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</si>
  <si>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</si>
  <si>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</si>
  <si>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</si>
  <si>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</si>
  <si>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</si>
  <si>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</si>
  <si>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</si>
  <si>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</si>
  <si>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</si>
  <si>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</si>
  <si>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</si>
  <si>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</si>
  <si>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</si>
  <si>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</si>
  <si>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</si>
  <si>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</si>
  <si>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</si>
  <si>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</si>
  <si>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</si>
  <si>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</si>
  <si>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</si>
  <si>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</si>
  <si>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</si>
  <si>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</si>
  <si>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</si>
  <si>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</si>
  <si>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</si>
  <si>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</si>
  <si>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</si>
  <si>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</si>
  <si>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</si>
  <si>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</si>
  <si>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</si>
  <si>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</si>
  <si>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</si>
  <si>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</si>
  <si>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</si>
  <si>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</si>
  <si>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</si>
  <si>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</si>
  <si>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</si>
  <si>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</si>
  <si>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</si>
  <si>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</si>
  <si>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</si>
  <si>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</si>
  <si>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</si>
  <si>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</si>
  <si>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</si>
  <si>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</si>
  <si>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</si>
  <si>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</si>
  <si>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</si>
  <si>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</si>
  <si>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</si>
  <si>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</si>
  <si>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</si>
  <si>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</si>
  <si>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</si>
  <si>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</si>
  <si>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</si>
  <si>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</si>
  <si>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</si>
  <si>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</si>
  <si>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</si>
  <si>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</si>
  <si>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</si>
  <si>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</si>
  <si>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</si>
  <si>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</si>
  <si>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</si>
  <si>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</si>
  <si>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</si>
  <si>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</si>
  <si>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</si>
  <si>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</si>
  <si>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</si>
  <si>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</si>
  <si>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</si>
  <si>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</si>
  <si>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</si>
  <si>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</si>
  <si>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</si>
  <si>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</si>
  <si>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</si>
  <si>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</si>
  <si>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</si>
  <si>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</si>
  <si>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</si>
  <si>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</si>
  <si>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</si>
  <si>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</si>
  <si>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</si>
  <si>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</si>
  <si>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</si>
  <si>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</si>
  <si>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</si>
  <si>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</si>
  <si>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</si>
  <si>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</si>
  <si>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</si>
  <si>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</si>
  <si>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</si>
  <si>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</si>
  <si>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</si>
  <si>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</si>
  <si>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</si>
  <si>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</si>
  <si>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</si>
  <si>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</si>
  <si>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</si>
  <si>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</si>
  <si>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</si>
  <si>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</si>
  <si>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</si>
  <si>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</si>
  <si>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</si>
  <si>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</si>
  <si>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</si>
  <si>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</si>
  <si>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</si>
  <si>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</si>
  <si>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</si>
  <si>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</si>
  <si>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</si>
  <si>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</si>
  <si>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</si>
  <si>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</si>
  <si>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</si>
  <si>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</si>
  <si>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</si>
  <si>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</si>
  <si>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</si>
  <si>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</si>
  <si>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</si>
  <si>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</si>
  <si>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</si>
  <si>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</si>
  <si>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</si>
  <si>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</si>
  <si>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</si>
  <si>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</si>
  <si>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</si>
  <si>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</si>
  <si>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</si>
  <si>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</si>
  <si>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</si>
  <si>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</si>
  <si>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</si>
  <si>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</si>
  <si>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</si>
  <si>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</si>
  <si>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</si>
  <si>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</si>
  <si>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</si>
  <si>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</si>
  <si>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</si>
  <si>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</si>
  <si>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</si>
  <si>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</si>
  <si>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</si>
  <si>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</si>
  <si>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</si>
  <si>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</si>
  <si>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</si>
  <si>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</si>
  <si>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</si>
  <si>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</si>
  <si>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</si>
  <si>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</si>
  <si>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</si>
  <si>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</si>
  <si>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</si>
  <si>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</si>
  <si>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</si>
  <si>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</si>
  <si>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</si>
  <si>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</si>
  <si>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</si>
  <si>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</si>
  <si>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</si>
  <si>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</si>
  <si>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</si>
  <si>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</si>
  <si>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</si>
  <si>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</si>
  <si>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</si>
  <si>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</si>
  <si>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</si>
  <si>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</si>
  <si>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</si>
  <si>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</si>
  <si>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</si>
  <si>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</si>
  <si>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</si>
  <si>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</si>
  <si>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</si>
  <si>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</si>
  <si>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</si>
  <si>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</si>
  <si>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</si>
  <si>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</si>
  <si>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</si>
  <si>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</si>
  <si>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</si>
  <si>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</si>
  <si>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</si>
  <si>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</si>
  <si>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</si>
  <si>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</si>
  <si>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</si>
  <si>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</si>
  <si>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</si>
  <si>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</si>
  <si>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</si>
  <si>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</si>
  <si>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</si>
  <si>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</si>
  <si>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</si>
  <si>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</si>
  <si>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</si>
  <si>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</si>
  <si>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</si>
  <si>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</si>
  <si>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</si>
  <si>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</si>
  <si>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</si>
  <si>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</si>
  <si>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</si>
  <si>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</si>
  <si>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</si>
  <si>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</si>
  <si>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</si>
  <si>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</si>
  <si>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</si>
  <si>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</si>
  <si>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</si>
  <si>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</si>
  <si>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</si>
  <si>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</si>
  <si>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</si>
  <si>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</si>
  <si>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</si>
  <si>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</si>
  <si>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</si>
  <si>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</si>
  <si>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</si>
  <si>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</si>
  <si>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</si>
  <si>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</si>
  <si>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</si>
  <si>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</si>
  <si>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</si>
  <si>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</si>
  <si>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</si>
  <si>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</si>
  <si>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</si>
  <si>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</si>
  <si>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</si>
  <si>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</si>
  <si>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</si>
  <si>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</si>
  <si>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</si>
  <si>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</si>
  <si>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</si>
  <si>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</si>
  <si>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</si>
  <si>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</si>
  <si>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</si>
  <si>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</si>
  <si>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</si>
  <si>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</si>
  <si>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</si>
  <si>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</si>
  <si>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</si>
  <si>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</si>
  <si>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</si>
  <si>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</si>
  <si>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</si>
  <si>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</si>
  <si>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</si>
  <si>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</si>
  <si>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</si>
  <si>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</si>
  <si>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</si>
  <si>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</si>
  <si>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</si>
  <si>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</si>
  <si>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</si>
  <si>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</si>
  <si>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</si>
  <si>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</si>
  <si>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</si>
  <si>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</si>
  <si>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</si>
  <si>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</si>
  <si>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</si>
  <si>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</si>
  <si>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</si>
  <si>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</si>
  <si>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</si>
  <si>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</si>
  <si>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</si>
  <si>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</si>
  <si>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</si>
  <si>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</si>
  <si>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</si>
  <si>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</si>
  <si>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</si>
  <si>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</si>
  <si>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</si>
  <si>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</si>
  <si>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</si>
  <si>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</si>
  <si>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</si>
  <si>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</si>
  <si>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</si>
  <si>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</si>
  <si>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</si>
  <si>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</si>
  <si>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</si>
  <si>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</si>
  <si>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</si>
  <si>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</si>
  <si>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</si>
  <si>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</si>
  <si>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</si>
  <si>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</si>
  <si>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</si>
  <si>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</si>
  <si>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</si>
  <si>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</si>
  <si>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</si>
  <si>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</si>
  <si>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</si>
  <si>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</si>
  <si>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</si>
  <si>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</si>
  <si>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</si>
  <si>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</si>
  <si>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</si>
  <si>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</si>
  <si>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</si>
  <si>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</si>
  <si>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</si>
  <si>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</si>
  <si>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</si>
  <si>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</si>
  <si>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</si>
  <si>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</si>
  <si>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</si>
  <si>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</si>
  <si>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</si>
  <si>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</si>
  <si>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</si>
  <si>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</si>
  <si>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</si>
  <si>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</si>
  <si>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</si>
  <si>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</si>
  <si>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</si>
  <si>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</si>
  <si>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</si>
  <si>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</si>
  <si>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</si>
  <si>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</si>
  <si>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</si>
  <si>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</si>
  <si>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</si>
  <si>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</si>
  <si>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</si>
  <si>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</si>
  <si>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</si>
  <si>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</si>
  <si>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</si>
  <si>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</si>
  <si>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</si>
  <si>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</si>
  <si>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</si>
  <si>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</si>
  <si>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</si>
  <si>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</si>
  <si>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</si>
  <si>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</si>
  <si>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</si>
  <si>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</si>
  <si>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</si>
  <si>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</si>
  <si>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</si>
  <si>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</si>
  <si>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</si>
  <si>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</si>
  <si>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</si>
  <si>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</si>
  <si>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</si>
  <si>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</si>
  <si>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</si>
  <si>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</si>
  <si>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</si>
  <si>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</si>
  <si>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</si>
  <si>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</si>
  <si>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</si>
  <si>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</si>
  <si>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</si>
  <si>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</si>
  <si>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</si>
  <si>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</si>
  <si>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</si>
  <si>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</si>
  <si>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</si>
  <si>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</si>
  <si>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</si>
  <si>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</si>
  <si>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</si>
  <si>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</si>
  <si>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</si>
  <si>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</si>
  <si>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</si>
  <si>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</si>
  <si>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</si>
  <si>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</si>
  <si>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</si>
  <si>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</si>
  <si>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</si>
  <si>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</si>
  <si>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</si>
  <si>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</si>
  <si>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</si>
  <si>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</si>
  <si>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</si>
  <si>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</si>
  <si>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</si>
  <si>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</si>
  <si>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</si>
  <si>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</si>
  <si>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</si>
  <si>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</si>
  <si>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</si>
  <si>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</si>
  <si>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</si>
  <si>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</si>
  <si>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</si>
  <si>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</si>
  <si>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</si>
  <si>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</si>
  <si>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</si>
  <si>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</si>
  <si>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</si>
  <si>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</si>
  <si>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</si>
  <si>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</si>
  <si>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</si>
  <si>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</si>
  <si>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</si>
  <si>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</si>
  <si>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</si>
  <si>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</si>
  <si>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</si>
  <si>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</si>
  <si>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</si>
  <si>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</si>
  <si>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</si>
  <si>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</si>
  <si>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</si>
  <si>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</si>
  <si>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</si>
  <si>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</si>
  <si>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</si>
  <si>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</si>
  <si>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</si>
  <si>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</si>
  <si>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</si>
  <si>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</si>
  <si>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</si>
  <si>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</si>
  <si>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</si>
  <si>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</si>
  <si>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</si>
  <si>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</si>
  <si>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</si>
  <si>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</si>
  <si>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</si>
  <si>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</si>
  <si>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</si>
  <si>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</si>
  <si>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</si>
  <si>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</si>
  <si>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</si>
  <si>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</si>
  <si>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</si>
  <si>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</si>
  <si>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</si>
  <si>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</si>
  <si>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</si>
  <si>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</si>
  <si>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</si>
  <si>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</si>
  <si>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</si>
  <si>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</si>
  <si>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</si>
  <si>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</si>
  <si>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</si>
  <si>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</si>
  <si>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</si>
  <si>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</si>
  <si>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</si>
  <si>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</si>
  <si>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</si>
  <si>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</si>
  <si>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</si>
  <si>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</si>
  <si>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</si>
  <si>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</si>
  <si>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</si>
  <si>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</si>
  <si>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</si>
  <si>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</si>
  <si>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</si>
  <si>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</si>
  <si>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</si>
  <si>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</si>
  <si>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</si>
  <si>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</si>
  <si>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</si>
  <si>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</si>
  <si>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</si>
  <si>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</si>
  <si>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</si>
  <si>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</si>
  <si>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</si>
  <si>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</si>
  <si>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</si>
  <si>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</si>
  <si>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</si>
  <si>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</si>
  <si>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</si>
  <si>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</si>
  <si>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</si>
  <si>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</si>
  <si>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</si>
  <si>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</si>
  <si>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</si>
  <si>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</si>
  <si>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</si>
  <si>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</si>
  <si>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</si>
  <si>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</si>
  <si>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</si>
  <si>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</si>
  <si>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</si>
  <si>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</si>
  <si>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</si>
  <si>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</si>
  <si>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</si>
  <si>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</si>
  <si>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</si>
  <si>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</si>
  <si>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</si>
  <si>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</si>
  <si>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</si>
  <si>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</si>
  <si>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</si>
  <si>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</si>
  <si>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</si>
  <si>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</si>
  <si>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</si>
  <si>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</si>
  <si>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</si>
  <si>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</si>
  <si>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</si>
  <si>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</si>
  <si>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</si>
  <si>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</si>
  <si>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</si>
  <si>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</si>
  <si>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</si>
  <si>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</si>
  <si>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</si>
  <si>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</si>
  <si>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</si>
  <si>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</si>
  <si>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</si>
  <si>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</si>
  <si>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</si>
  <si>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</si>
  <si>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</si>
  <si>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</si>
  <si>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</si>
  <si>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</si>
  <si>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</si>
  <si>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</si>
  <si>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</si>
  <si>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</si>
  <si>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</si>
  <si>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</si>
  <si>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</si>
  <si>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</si>
  <si>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</si>
  <si>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</si>
  <si>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</si>
  <si>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</si>
  <si>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</si>
  <si>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</si>
  <si>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</si>
  <si>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</si>
  <si>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</si>
  <si>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</si>
  <si>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</si>
  <si>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</si>
  <si>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</si>
  <si>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</si>
  <si>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</si>
  <si>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</si>
  <si>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</si>
  <si>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</si>
  <si>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</si>
  <si>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</si>
  <si>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</si>
  <si>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</si>
  <si>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</si>
  <si>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</si>
  <si>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</si>
  <si>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</si>
  <si>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</si>
  <si>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</si>
  <si>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</si>
  <si>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</si>
  <si>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</si>
  <si>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</si>
  <si>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</si>
  <si>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</si>
  <si>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</si>
  <si>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</si>
  <si>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</si>
  <si>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</si>
  <si>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</si>
  <si>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</si>
  <si>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</si>
  <si>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</si>
  <si>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</si>
  <si>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</si>
  <si>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</si>
  <si>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</si>
  <si>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</si>
  <si>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</si>
  <si>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</si>
  <si>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</si>
  <si>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</si>
  <si>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</si>
  <si>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</si>
  <si>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</si>
  <si>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</si>
  <si>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</si>
  <si>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</si>
  <si>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</si>
  <si>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</si>
  <si>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</si>
  <si>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</si>
  <si>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</si>
  <si>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</si>
  <si>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</si>
  <si>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</si>
  <si>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</si>
  <si>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</si>
  <si>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</si>
  <si>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</si>
  <si>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</si>
  <si>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</si>
  <si>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</si>
  <si>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</si>
  <si>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</si>
  <si>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</si>
  <si>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</si>
  <si>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</si>
  <si>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</si>
  <si>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</si>
  <si>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</si>
  <si>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</si>
  <si>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</si>
  <si>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</si>
  <si>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</si>
  <si>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</si>
  <si>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</si>
  <si>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</si>
  <si>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</si>
  <si>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</si>
  <si>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</si>
  <si>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</si>
  <si>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</si>
  <si>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</si>
  <si>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</si>
  <si>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</si>
  <si>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</si>
  <si>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</si>
  <si>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</si>
  <si>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</si>
  <si>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</si>
  <si>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</si>
  <si>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</si>
  <si>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</si>
  <si>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</si>
  <si>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</si>
  <si>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</si>
  <si>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</si>
  <si>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</si>
  <si>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</si>
  <si>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</si>
  <si>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</si>
  <si>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</si>
  <si>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</si>
  <si>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</si>
  <si>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</si>
  <si>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</si>
  <si>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</si>
  <si>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</si>
  <si>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</si>
  <si>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</si>
  <si>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</si>
  <si>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</si>
  <si>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</si>
  <si>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</si>
  <si>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</si>
  <si>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</si>
  <si>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</si>
  <si>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</si>
  <si>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</si>
  <si>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</si>
  <si>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</si>
  <si>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</si>
  <si>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</si>
  <si>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</si>
  <si>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</si>
  <si>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</si>
  <si>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</si>
  <si>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</si>
  <si>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</si>
  <si>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</si>
  <si>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</si>
  <si>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</si>
  <si>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</si>
  <si>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</si>
  <si>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</si>
  <si>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</si>
  <si>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</si>
  <si>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</si>
  <si>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</si>
  <si>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</si>
  <si>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</si>
  <si>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</si>
  <si>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</si>
  <si>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</si>
  <si>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</si>
  <si>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</si>
  <si>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</si>
  <si>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</si>
  <si>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</si>
  <si>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</si>
  <si>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</si>
  <si>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</si>
  <si>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</si>
  <si>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</si>
  <si>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</si>
  <si>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</si>
  <si>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</si>
  <si>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</si>
  <si>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</si>
  <si>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</si>
  <si>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</si>
  <si>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</si>
  <si>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</si>
  <si>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</si>
  <si>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</si>
  <si>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</si>
  <si>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</si>
  <si>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</si>
  <si>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</si>
  <si>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</si>
  <si>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</si>
  <si>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</si>
  <si>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</si>
  <si>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</si>
  <si>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</si>
  <si>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</si>
  <si>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</si>
  <si>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</si>
  <si>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</si>
  <si>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</si>
  <si>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</si>
  <si>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</si>
  <si>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</si>
  <si>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</si>
  <si>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</si>
  <si>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</si>
  <si>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</si>
  <si>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</si>
  <si>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</si>
  <si>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</si>
  <si>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</si>
  <si>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</si>
  <si>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</si>
  <si>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</si>
  <si>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</si>
  <si>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</si>
  <si>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</si>
  <si>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</si>
  <si>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</si>
  <si>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</si>
  <si>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</si>
  <si>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</si>
  <si>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</si>
  <si>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</si>
  <si>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</si>
  <si>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</si>
  <si>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</si>
  <si>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</si>
  <si>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</si>
  <si>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</si>
  <si>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</si>
  <si>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</si>
  <si>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</si>
  <si>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</si>
  <si>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</si>
  <si>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</si>
  <si>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</si>
  <si>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</si>
  <si>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</si>
  <si>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</si>
  <si>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</si>
  <si>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</si>
  <si>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</si>
  <si>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</si>
  <si>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</si>
  <si>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</si>
  <si>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</si>
  <si>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</si>
  <si>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</si>
  <si>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</si>
  <si>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</si>
  <si>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</si>
  <si>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</si>
  <si>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</si>
  <si>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</si>
  <si>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</si>
  <si>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</si>
  <si>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</si>
  <si>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</si>
  <si>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</si>
  <si>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</si>
  <si>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</si>
  <si>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</si>
  <si>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</si>
  <si>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</si>
  <si>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</si>
  <si>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</si>
  <si>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</si>
  <si>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</si>
  <si>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</si>
  <si>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</si>
  <si>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</si>
  <si>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</si>
  <si>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</si>
  <si>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</si>
  <si>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</si>
  <si>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</si>
  <si>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</si>
  <si>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</si>
  <si>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</si>
  <si>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</si>
  <si>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</si>
  <si>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</si>
  <si>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</si>
  <si>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</si>
  <si>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</si>
  <si>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</si>
  <si>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</si>
  <si>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</si>
  <si>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</si>
  <si>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</si>
  <si>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</si>
  <si>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</si>
  <si>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</si>
  <si>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</si>
  <si>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</si>
  <si>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</si>
  <si>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</si>
  <si>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</si>
  <si>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</si>
  <si>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</si>
  <si>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</si>
  <si>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</si>
  <si>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</si>
  <si>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</si>
  <si>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</si>
  <si>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</si>
  <si>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</si>
  <si>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</si>
  <si>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</si>
  <si>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</si>
  <si>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</si>
  <si>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</si>
  <si>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</si>
  <si>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</si>
  <si>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</si>
  <si>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</si>
  <si>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</si>
  <si>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</si>
  <si>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</si>
  <si>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</si>
  <si>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</si>
  <si>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</si>
  <si>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</si>
  <si>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</si>
  <si>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</si>
  <si>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</si>
  <si>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</si>
  <si>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</si>
  <si>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</si>
  <si>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</si>
  <si>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</si>
  <si>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</si>
  <si>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</si>
  <si>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</si>
  <si>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</si>
  <si>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</si>
  <si>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</si>
  <si>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</si>
  <si>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</si>
  <si>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</si>
  <si>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</si>
  <si>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</si>
  <si>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</si>
  <si>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</si>
  <si>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</si>
  <si>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</si>
  <si>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</si>
  <si>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</si>
  <si>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</si>
  <si>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</si>
  <si>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</si>
  <si>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</si>
  <si>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</si>
  <si>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</si>
  <si>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</si>
  <si>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</si>
  <si>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</si>
  <si>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</si>
  <si>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</si>
  <si>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</si>
  <si>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</si>
  <si>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</si>
  <si>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</si>
  <si>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</si>
  <si>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</si>
  <si>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</si>
  <si>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</si>
  <si>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</si>
  <si>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</si>
  <si>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</si>
  <si>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</si>
  <si>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</si>
  <si>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</si>
  <si>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</si>
  <si>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</si>
  <si>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</si>
  <si>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</si>
  <si>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</si>
  <si>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</si>
  <si>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</si>
  <si>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</si>
  <si>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</si>
  <si>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</si>
  <si>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</si>
  <si>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</si>
  <si>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</si>
  <si>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</si>
  <si>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</si>
  <si>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</si>
  <si>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</si>
  <si>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</si>
  <si>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</si>
  <si>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</si>
  <si>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</si>
  <si>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</si>
  <si>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</si>
  <si>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</si>
  <si>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</si>
  <si>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</si>
  <si>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</si>
  <si>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</si>
  <si>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</si>
  <si>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</si>
  <si>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</si>
  <si>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</si>
  <si>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</si>
  <si>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</si>
  <si>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</si>
  <si>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</si>
  <si>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</si>
  <si>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</si>
  <si>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</si>
  <si>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</si>
  <si>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</si>
  <si>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</si>
  <si>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</si>
  <si>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</si>
  <si>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</si>
  <si>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</si>
  <si>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</si>
  <si>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</si>
  <si>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</si>
  <si>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</si>
  <si>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</si>
  <si>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</si>
  <si>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</si>
  <si>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</si>
  <si>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</si>
  <si>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</si>
  <si>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</si>
  <si>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</si>
  <si>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</si>
  <si>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</si>
  <si>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</si>
  <si>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</si>
  <si>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</si>
  <si>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</si>
  <si>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</si>
  <si>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</si>
  <si>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</si>
  <si>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</si>
  <si>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</si>
  <si>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</si>
  <si>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</si>
  <si>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</si>
  <si>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</si>
  <si>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</si>
  <si>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</si>
  <si>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</si>
  <si>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</si>
  <si>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</si>
  <si>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</si>
  <si>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</si>
  <si>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</si>
  <si>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</si>
  <si>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</si>
  <si>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</si>
  <si>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</si>
  <si>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</si>
  <si>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</si>
  <si>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</si>
  <si>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</si>
  <si>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</si>
  <si>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</si>
  <si>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</si>
  <si>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</si>
  <si>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</si>
  <si>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</si>
  <si>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</si>
  <si>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</si>
  <si>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</si>
  <si>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</si>
  <si>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</si>
  <si>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</si>
  <si>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</si>
  <si>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</si>
  <si>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</si>
  <si>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</si>
  <si>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</si>
  <si>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</si>
  <si>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</si>
  <si>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</si>
  <si>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</si>
  <si>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</si>
  <si>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</si>
  <si>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</si>
  <si>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</si>
  <si>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</si>
  <si>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</si>
  <si>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</si>
  <si>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</si>
  <si>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</si>
  <si>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</si>
  <si>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</si>
  <si>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</si>
  <si>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</si>
  <si>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</si>
  <si>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</si>
  <si>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</si>
  <si>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</si>
  <si>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</si>
  <si>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</si>
  <si>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</si>
  <si>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</si>
  <si>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</si>
  <si>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</si>
  <si>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</si>
  <si>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</si>
  <si>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</si>
  <si>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</si>
  <si>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</si>
  <si>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</si>
  <si>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</si>
  <si>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</si>
  <si>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</si>
  <si>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</si>
  <si>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</si>
  <si>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</si>
  <si>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</si>
  <si>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</si>
  <si>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</si>
  <si>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</si>
  <si>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</si>
  <si>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</si>
  <si>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</si>
  <si>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</si>
  <si>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</si>
  <si>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</si>
  <si>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</si>
  <si>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</si>
  <si>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</si>
  <si>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</si>
  <si>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</si>
  <si>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</si>
  <si>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</si>
  <si>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</si>
  <si>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</si>
  <si>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</si>
  <si>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</si>
  <si>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</si>
  <si>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</si>
  <si>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</si>
  <si>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</si>
  <si>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</si>
  <si>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</si>
  <si>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</si>
  <si>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</si>
  <si>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</si>
  <si>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</si>
  <si>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</si>
  <si>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</si>
  <si>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</si>
  <si>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</si>
  <si>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</si>
  <si>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</si>
  <si>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</si>
  <si>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</si>
  <si>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</si>
  <si>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</si>
  <si>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</si>
  <si>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</si>
  <si>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</si>
  <si>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</si>
  <si>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</si>
  <si>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</si>
  <si>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</si>
  <si>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</si>
  <si>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</si>
  <si>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</si>
  <si>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</si>
  <si>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</si>
  <si>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</si>
  <si>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</si>
  <si>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</si>
  <si>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</si>
  <si>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</si>
  <si>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</si>
  <si>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</si>
  <si>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</si>
  <si>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</si>
  <si>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</si>
  <si>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</si>
  <si>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</si>
  <si>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</si>
  <si>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</si>
  <si>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</si>
  <si>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</si>
  <si>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</si>
  <si>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</si>
  <si>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</si>
  <si>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</si>
  <si>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</si>
  <si>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</si>
  <si>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</si>
  <si>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</si>
  <si>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</si>
  <si>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</si>
  <si>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</si>
  <si>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</si>
  <si>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</si>
  <si>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</si>
  <si>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</si>
  <si>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</si>
  <si>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</si>
  <si>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</si>
  <si>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</si>
  <si>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</si>
  <si>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</si>
  <si>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</si>
  <si>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</si>
  <si>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</si>
  <si>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</si>
  <si>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</si>
  <si>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</si>
  <si>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</si>
  <si>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</si>
  <si>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</si>
  <si>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</si>
  <si>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</si>
  <si>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</si>
  <si>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</si>
  <si>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</si>
  <si>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</si>
  <si>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</si>
  <si>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</si>
  <si>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</si>
  <si>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</si>
  <si>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</si>
  <si>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</si>
  <si>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</si>
  <si>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</si>
  <si>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</si>
  <si>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</si>
  <si>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</si>
  <si>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</si>
  <si>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</si>
  <si>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</si>
  <si>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</si>
  <si>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</si>
  <si>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</si>
  <si>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</si>
  <si>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</si>
  <si>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</si>
  <si>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</si>
  <si>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</si>
  <si>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</si>
  <si>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</si>
  <si>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</si>
  <si>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</si>
  <si>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</si>
  <si>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</si>
  <si>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</si>
  <si>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</si>
  <si>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</si>
  <si>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</si>
  <si>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</si>
  <si>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</si>
  <si>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</si>
  <si>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</si>
  <si>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</si>
  <si>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</si>
  <si>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</si>
  <si>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</si>
  <si>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</si>
  <si>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</si>
  <si>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</si>
  <si>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</si>
  <si>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</si>
  <si>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</si>
  <si>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</si>
  <si>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</si>
  <si>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</si>
  <si>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</si>
  <si>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</si>
  <si>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</si>
  <si>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</si>
  <si>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</si>
  <si>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</si>
  <si>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</si>
  <si>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</si>
  <si>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</si>
  <si>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</si>
  <si>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</si>
  <si>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</si>
  <si>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</si>
  <si>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</si>
  <si>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</si>
  <si>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</si>
  <si>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</si>
  <si>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</si>
  <si>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</si>
  <si>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</si>
  <si>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</si>
  <si>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</si>
  <si>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</si>
  <si>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</si>
  <si>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</si>
  <si>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</si>
  <si>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</si>
  <si>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</si>
  <si>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</si>
  <si>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</si>
  <si>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</si>
  <si>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</si>
  <si>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</si>
  <si>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</si>
  <si>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</si>
  <si>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</si>
  <si>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</si>
  <si>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</si>
  <si>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</si>
  <si>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</si>
  <si>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</si>
  <si>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</si>
  <si>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</si>
  <si>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</si>
  <si>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</si>
  <si>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</si>
  <si>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</si>
  <si>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</si>
  <si>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</si>
  <si>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</si>
  <si>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</si>
  <si>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</si>
  <si>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</si>
  <si>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</si>
  <si>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</si>
  <si>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</si>
  <si>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</si>
  <si>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</si>
  <si>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</si>
  <si>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</si>
  <si>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</si>
  <si>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</si>
  <si>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</si>
  <si>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</si>
  <si>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</si>
  <si>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</si>
  <si>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</si>
  <si>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</si>
  <si>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</si>
  <si>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</si>
  <si>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</si>
  <si>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</si>
  <si>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</si>
  <si>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</si>
  <si>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</si>
  <si>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</si>
  <si>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</si>
  <si>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</si>
  <si>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</si>
  <si>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</si>
  <si>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</si>
  <si>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</si>
  <si>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</si>
  <si>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</si>
  <si>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</si>
  <si>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</si>
  <si>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</si>
  <si>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</si>
  <si>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</si>
  <si>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</si>
  <si>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</si>
  <si>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</si>
  <si>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</si>
  <si>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</si>
  <si>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</si>
  <si>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</si>
  <si>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</si>
  <si>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</si>
  <si>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</si>
  <si>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</si>
  <si>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</si>
  <si>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</si>
  <si>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</si>
  <si>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</si>
  <si>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</si>
  <si>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</si>
  <si>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</si>
  <si>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</si>
  <si>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</si>
  <si>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</si>
  <si>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</si>
  <si>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</si>
  <si>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</si>
  <si>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</si>
  <si>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</si>
  <si>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</si>
  <si>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</si>
  <si>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</si>
  <si>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</si>
  <si>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</si>
  <si>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</si>
  <si>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</si>
  <si>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</si>
  <si>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</si>
  <si>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</si>
  <si>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</si>
  <si>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</si>
  <si>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</si>
  <si>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</si>
  <si>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</si>
  <si>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</si>
  <si>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</si>
  <si>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</si>
  <si>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</si>
  <si>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</si>
  <si>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</si>
  <si>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</si>
  <si>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</si>
  <si>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</si>
  <si>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</si>
  <si>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</si>
  <si>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</si>
  <si>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</si>
  <si>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</si>
  <si>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</si>
  <si>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</si>
  <si>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</si>
  <si>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</si>
  <si>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</si>
  <si>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</si>
  <si>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</si>
  <si>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</si>
  <si>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</si>
  <si>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</si>
  <si>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</si>
  <si>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</si>
  <si>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</si>
  <si>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</si>
  <si>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</si>
  <si>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</si>
  <si>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</si>
  <si>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</si>
  <si>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</si>
  <si>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</si>
  <si>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</si>
  <si>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</si>
  <si>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</si>
  <si>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</si>
  <si>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</si>
  <si>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</si>
  <si>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</si>
  <si>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</si>
  <si>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</si>
  <si>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</si>
  <si>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</si>
  <si>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</si>
  <si>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</si>
  <si>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</si>
  <si>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</si>
  <si>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</si>
  <si>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</si>
  <si>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</si>
  <si>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</si>
  <si>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</si>
  <si>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</si>
  <si>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</si>
  <si>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</si>
  <si>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</si>
  <si>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</si>
  <si>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</si>
  <si>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</si>
  <si>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</si>
  <si>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</si>
  <si>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</si>
  <si>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</si>
  <si>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</si>
  <si>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</si>
  <si>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</si>
  <si>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</si>
  <si>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</si>
  <si>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</si>
  <si>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</si>
  <si>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</si>
  <si>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</si>
  <si>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</si>
  <si>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</si>
  <si>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</si>
  <si>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</si>
  <si>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</si>
  <si>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</si>
  <si>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</si>
  <si>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</si>
  <si>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</si>
  <si>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</si>
  <si>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</si>
  <si>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</si>
  <si>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</si>
  <si>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</si>
  <si>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</si>
  <si>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</si>
  <si>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</si>
  <si>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</si>
  <si>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</si>
  <si>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</si>
  <si>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</si>
  <si>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</si>
  <si>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</si>
  <si>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</si>
  <si>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</si>
  <si>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</si>
  <si>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</si>
  <si>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</si>
  <si>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</si>
  <si>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</si>
  <si>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</si>
  <si>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</si>
  <si>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</si>
  <si>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</si>
  <si>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</si>
  <si>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</si>
  <si>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</si>
  <si>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</si>
  <si>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</si>
  <si>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</si>
  <si>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</si>
  <si>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</si>
  <si>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</si>
  <si>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</si>
  <si>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</si>
  <si>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</si>
  <si>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</si>
  <si>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</si>
  <si>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</si>
  <si>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</si>
  <si>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</si>
  <si>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</si>
  <si>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</si>
  <si>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</si>
  <si>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</si>
  <si>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</si>
  <si>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</si>
  <si>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</si>
  <si>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</si>
  <si>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</si>
  <si>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</si>
  <si>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</si>
  <si>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</si>
  <si>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</si>
  <si>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</si>
  <si>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</si>
  <si>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</si>
  <si>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</si>
  <si>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</si>
  <si>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</si>
  <si>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</si>
  <si>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</si>
  <si>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</si>
  <si>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</si>
  <si>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</si>
  <si>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</si>
  <si>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</si>
  <si>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</si>
  <si>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</si>
  <si>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</si>
  <si>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</si>
  <si>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</si>
  <si>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</si>
  <si>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</si>
  <si>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</si>
  <si>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</si>
  <si>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</si>
  <si>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</si>
  <si>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</si>
  <si>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</si>
  <si>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</si>
  <si>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</si>
  <si>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</si>
  <si>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</si>
  <si>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</si>
  <si>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</si>
  <si>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</si>
  <si>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</si>
  <si>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</si>
  <si>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</si>
  <si>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</si>
  <si>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</si>
  <si>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</si>
  <si>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</si>
  <si>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</si>
  <si>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</si>
  <si>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</si>
  <si>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</si>
  <si>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</si>
  <si>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</si>
  <si>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</si>
  <si>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</si>
  <si>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</si>
  <si>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</si>
  <si>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</si>
  <si>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</si>
  <si>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</si>
  <si>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</si>
  <si>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</si>
  <si>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</si>
  <si>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</si>
  <si>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</si>
  <si>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</si>
  <si>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</si>
  <si>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</si>
  <si>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</si>
  <si>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</si>
  <si>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</si>
  <si>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</si>
  <si>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</si>
  <si>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</si>
  <si>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</si>
  <si>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</si>
  <si>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</si>
  <si>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</si>
  <si>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</si>
  <si>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</si>
  <si>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</si>
  <si>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</si>
  <si>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</si>
  <si>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</si>
  <si>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</si>
  <si>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</si>
  <si>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</si>
  <si>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</si>
  <si>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</si>
  <si>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</si>
  <si>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</si>
  <si>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</si>
  <si>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</si>
  <si>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</si>
  <si>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</si>
  <si>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</si>
  <si>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</si>
  <si>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</si>
  <si>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</si>
  <si>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</si>
  <si>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</si>
  <si>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</si>
  <si>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</si>
  <si>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</si>
  <si>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</si>
  <si>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</si>
  <si>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</si>
  <si>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</si>
  <si>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</si>
  <si>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</si>
  <si>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</si>
  <si>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</si>
  <si>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</si>
  <si>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</si>
  <si>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</si>
  <si>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</si>
  <si>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</si>
  <si>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</si>
  <si>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</si>
  <si>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</si>
  <si>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</si>
  <si>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</si>
  <si>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</si>
  <si>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</si>
  <si>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</si>
  <si>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</si>
  <si>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</si>
  <si>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</si>
  <si>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</si>
  <si>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</si>
  <si>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</si>
  <si>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</si>
  <si>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</si>
  <si>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</si>
  <si>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</si>
  <si>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</si>
  <si>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</si>
  <si>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</si>
  <si>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</si>
  <si>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</si>
  <si>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</si>
  <si>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</si>
  <si>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</si>
  <si>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</si>
  <si>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</si>
  <si>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</si>
  <si>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</si>
  <si>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</si>
  <si>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</si>
  <si>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</si>
  <si>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</si>
  <si>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</si>
  <si>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</si>
  <si>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</si>
  <si>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</si>
  <si>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</si>
  <si>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</si>
  <si>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</si>
  <si>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</si>
  <si>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</si>
  <si>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</si>
  <si>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</si>
  <si>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</si>
  <si>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</si>
  <si>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</si>
  <si>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</si>
  <si>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</si>
  <si>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</si>
  <si>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</si>
  <si>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</si>
  <si>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</si>
  <si>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</si>
  <si>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</si>
  <si>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</si>
  <si>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</si>
  <si>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</si>
  <si>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</si>
  <si>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</si>
  <si>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</si>
  <si>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</si>
  <si>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</si>
  <si>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</si>
  <si>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</si>
  <si>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</si>
  <si>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</si>
  <si>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</si>
  <si>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</si>
  <si>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</si>
  <si>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</si>
  <si>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</si>
  <si>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</si>
  <si>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</si>
  <si>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</si>
  <si>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</si>
  <si>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</si>
  <si>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</si>
  <si>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</si>
  <si>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</si>
  <si>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</si>
  <si>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</si>
  <si>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</si>
  <si>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</si>
  <si>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</si>
  <si>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</si>
  <si>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</si>
  <si>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</si>
  <si>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</si>
  <si>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</si>
  <si>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</si>
  <si>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</si>
  <si>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</si>
  <si>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</si>
  <si>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</si>
  <si>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</si>
  <si>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</si>
  <si>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</si>
  <si>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</si>
  <si>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</si>
  <si>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</si>
  <si>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</si>
  <si>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</si>
  <si>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</si>
  <si>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</si>
  <si>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</si>
  <si>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</si>
  <si>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</si>
  <si>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</si>
  <si>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</si>
  <si>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</si>
  <si>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</si>
  <si>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</si>
  <si>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</si>
  <si>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</si>
  <si>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</si>
  <si>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</si>
  <si>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</si>
  <si>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</si>
  <si>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</si>
  <si>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</si>
  <si>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</si>
  <si>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</si>
  <si>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</si>
  <si>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</si>
  <si>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</si>
  <si>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</si>
  <si>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</si>
  <si>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</si>
  <si>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</si>
  <si>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</si>
  <si>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</si>
  <si>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</si>
  <si>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</si>
  <si>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</si>
  <si>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</si>
  <si>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</si>
  <si>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</si>
  <si>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</si>
  <si>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</si>
  <si>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</si>
  <si>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</si>
  <si>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</si>
  <si>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</si>
  <si>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</si>
  <si>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</si>
  <si>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</si>
  <si>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</si>
  <si>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</si>
  <si>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</si>
  <si>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</si>
  <si>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</si>
  <si>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</si>
  <si>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</si>
  <si>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</si>
  <si>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</si>
  <si>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</si>
  <si>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</si>
  <si>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</si>
  <si>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</si>
  <si>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</si>
  <si>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</si>
  <si>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</si>
  <si>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</si>
  <si>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</si>
  <si>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</si>
  <si>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</si>
  <si>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</si>
  <si>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</si>
  <si>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</si>
  <si>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</si>
  <si>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</si>
  <si>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</si>
  <si>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</si>
  <si>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</si>
  <si>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</si>
  <si>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</si>
  <si>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</si>
  <si>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</si>
  <si>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</si>
  <si>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</si>
  <si>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</si>
  <si>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</si>
  <si>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</si>
  <si>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</si>
  <si>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</si>
  <si>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</si>
  <si>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</si>
  <si>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</si>
  <si>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</si>
  <si>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</si>
  <si>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</si>
  <si>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</si>
  <si>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</si>
  <si>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</si>
  <si>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</si>
  <si>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</si>
  <si>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</si>
  <si>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</si>
  <si>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</si>
  <si>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</si>
  <si>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</si>
  <si>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</si>
  <si>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</si>
  <si>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</si>
  <si>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</si>
  <si>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</si>
  <si>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</si>
  <si>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</si>
  <si>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</si>
  <si>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</si>
  <si>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</si>
  <si>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</si>
  <si>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</si>
  <si>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</si>
  <si>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</si>
  <si>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</si>
  <si>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</si>
  <si>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</si>
  <si>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</si>
  <si>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</si>
  <si>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</si>
  <si>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</si>
  <si>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</si>
  <si>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</si>
  <si>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</si>
  <si>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</si>
  <si>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</si>
  <si>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</si>
  <si>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</si>
  <si>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</si>
  <si>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</si>
  <si>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</si>
  <si>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</si>
  <si>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</si>
  <si>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</si>
  <si>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</si>
  <si>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</si>
  <si>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</si>
  <si>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</si>
  <si>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</si>
  <si>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</si>
  <si>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</si>
  <si>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</si>
  <si>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</si>
  <si>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</si>
  <si>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</si>
  <si>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</si>
  <si>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</si>
  <si>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</si>
  <si>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</si>
  <si>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</si>
  <si>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</si>
  <si>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</si>
  <si>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</si>
  <si>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</si>
  <si>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</si>
  <si>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</si>
  <si>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</si>
  <si>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</si>
  <si>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</si>
  <si>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</si>
  <si>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</si>
  <si>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</si>
  <si>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</si>
  <si>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</si>
  <si>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</si>
  <si>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</si>
  <si>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</si>
  <si>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</si>
  <si>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</si>
  <si>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</si>
  <si>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</si>
  <si>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</si>
  <si>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</si>
  <si>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</si>
  <si>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</si>
  <si>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</si>
  <si>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</si>
  <si>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</si>
  <si>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</si>
  <si>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</si>
  <si>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</si>
  <si>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</si>
  <si>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</si>
  <si>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</si>
  <si>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</si>
  <si>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</si>
  <si>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</si>
  <si>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</si>
  <si>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</si>
  <si>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</si>
  <si>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</si>
  <si>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</si>
  <si>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</si>
  <si>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</si>
  <si>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</si>
  <si>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</si>
  <si>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</si>
  <si>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</si>
  <si>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</si>
  <si>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</si>
  <si>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</si>
  <si>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</si>
  <si>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</si>
  <si>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</si>
  <si>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</si>
  <si>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</si>
  <si>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</si>
  <si>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</si>
  <si>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</si>
  <si>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</si>
  <si>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</si>
  <si>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</si>
  <si>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</si>
  <si>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</si>
  <si>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</si>
  <si>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</si>
  <si>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</si>
  <si>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</si>
  <si>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</si>
  <si>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</si>
  <si>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</si>
  <si>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</si>
  <si>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</si>
  <si>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</si>
  <si>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</si>
  <si>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</si>
  <si>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</si>
  <si>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</si>
  <si>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</si>
  <si>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</si>
  <si>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</si>
  <si>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</si>
  <si>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</si>
  <si>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</si>
  <si>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</si>
  <si>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</si>
  <si>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</si>
  <si>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</si>
  <si>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</si>
  <si>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</si>
  <si>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</si>
  <si>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</si>
  <si>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</si>
  <si>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</si>
  <si>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</si>
  <si>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</si>
  <si>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</si>
  <si>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</si>
  <si>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</si>
  <si>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</si>
  <si>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</si>
  <si>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</si>
  <si>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</si>
  <si>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</si>
  <si>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</si>
  <si>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</si>
  <si>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</si>
  <si>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</si>
  <si>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</si>
  <si>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</si>
  <si>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</si>
  <si>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</si>
  <si>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</si>
  <si>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</si>
  <si>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</si>
  <si>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</si>
  <si>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</si>
  <si>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</si>
  <si>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</si>
  <si>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</si>
  <si>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</si>
  <si>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</si>
  <si>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</si>
  <si>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</si>
  <si>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</si>
  <si>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</si>
  <si>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</si>
  <si>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</si>
  <si>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</si>
  <si>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</si>
  <si>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</si>
  <si>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</si>
  <si>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</si>
  <si>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</si>
  <si>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</si>
  <si>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</si>
  <si>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</si>
  <si>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</si>
  <si>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</si>
  <si>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</si>
  <si>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</si>
  <si>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</si>
  <si>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</si>
  <si>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</si>
  <si>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</si>
  <si>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</si>
  <si>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</si>
  <si>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</si>
  <si>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</si>
  <si>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</si>
  <si>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</si>
  <si>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</si>
  <si>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</si>
  <si>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</si>
  <si>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</si>
  <si>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</si>
  <si>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</si>
  <si>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</si>
  <si>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</si>
  <si>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</si>
  <si>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</si>
  <si>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</si>
  <si>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</si>
  <si>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</si>
  <si>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</si>
  <si>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</si>
  <si>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</si>
  <si>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</si>
  <si>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</si>
  <si>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</si>
  <si>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</si>
  <si>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</si>
  <si>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</si>
  <si>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</si>
  <si>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</si>
  <si>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</si>
  <si>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</si>
  <si>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</si>
  <si>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</si>
  <si>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</si>
  <si>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</si>
  <si>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</si>
  <si>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</si>
  <si>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</si>
  <si>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</si>
  <si>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</si>
  <si>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</si>
  <si>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</si>
  <si>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</si>
  <si>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</si>
  <si>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</si>
  <si>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</si>
  <si>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</si>
  <si>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</si>
  <si>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</si>
  <si>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</si>
  <si>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</si>
  <si>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</si>
  <si>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</si>
  <si>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</si>
  <si>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</si>
  <si>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</si>
  <si>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</si>
  <si>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</si>
  <si>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</si>
  <si>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</si>
  <si>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</si>
  <si>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</si>
  <si>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</si>
  <si>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</si>
  <si>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</si>
  <si>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</si>
  <si>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</si>
  <si>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</si>
  <si>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</si>
  <si>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</si>
  <si>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</si>
  <si>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</si>
  <si>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</si>
  <si>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</si>
  <si>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</si>
  <si>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</si>
  <si>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</si>
  <si>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</si>
  <si>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</si>
  <si>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</si>
  <si>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</si>
  <si>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</si>
  <si>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</si>
  <si>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</si>
  <si>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</si>
  <si>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</si>
  <si>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</si>
  <si>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</si>
  <si>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</si>
  <si>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</si>
  <si>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</si>
  <si>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</si>
  <si>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</si>
  <si>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</si>
  <si>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</si>
  <si>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</si>
  <si>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</si>
  <si>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</si>
  <si>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</si>
  <si>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</si>
  <si>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</si>
  <si>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</si>
  <si>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</si>
  <si>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</si>
  <si>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</si>
  <si>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</si>
  <si>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</si>
  <si>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</si>
  <si>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</si>
  <si>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</si>
  <si>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</si>
  <si>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</si>
  <si>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</si>
  <si>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</si>
  <si>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</si>
  <si>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</si>
  <si>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</si>
  <si>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</si>
  <si>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</si>
  <si>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</si>
  <si>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</si>
  <si>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</si>
  <si>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</si>
  <si>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</si>
  <si>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</si>
  <si>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</si>
  <si>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</si>
  <si>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</si>
  <si>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</si>
  <si>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</si>
  <si>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</si>
  <si>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</si>
  <si>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</si>
  <si>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</si>
  <si>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</si>
  <si>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</si>
  <si>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</si>
  <si>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</si>
  <si>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</si>
  <si>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</si>
  <si>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</si>
  <si>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</si>
  <si>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</si>
  <si>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</si>
  <si>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</si>
  <si>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</si>
  <si>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</si>
  <si>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</si>
  <si>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</si>
  <si>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</si>
  <si>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</si>
  <si>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</si>
  <si>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</si>
  <si>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</si>
  <si>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</si>
  <si>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</si>
  <si>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</si>
  <si>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</si>
  <si>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</si>
  <si>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</si>
  <si>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</si>
  <si>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</si>
  <si>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</si>
  <si>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</si>
  <si>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</si>
  <si>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</si>
  <si>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</si>
  <si>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</si>
  <si>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</si>
  <si>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</si>
  <si>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</si>
  <si>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</si>
  <si>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</si>
  <si>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</si>
  <si>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</si>
  <si>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</si>
  <si>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</si>
  <si>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</si>
  <si>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</si>
  <si>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</si>
  <si>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</si>
  <si>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</si>
  <si>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</si>
  <si>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</si>
  <si>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</si>
  <si>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</si>
  <si>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</si>
  <si>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</si>
  <si>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</si>
  <si>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</si>
  <si>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</si>
  <si>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</si>
  <si>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</si>
  <si>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</si>
  <si>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</si>
  <si>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</si>
  <si>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</si>
  <si>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</si>
  <si>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</si>
  <si>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</si>
  <si>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</si>
  <si>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</si>
  <si>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</si>
  <si>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</si>
  <si>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</si>
  <si>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</si>
  <si>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</si>
  <si>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</si>
  <si>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</si>
  <si>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</si>
  <si>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</si>
  <si>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</si>
  <si>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</si>
  <si>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</si>
  <si>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</si>
  <si>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</si>
  <si>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</si>
  <si>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</si>
  <si>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</si>
  <si>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</si>
  <si>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</si>
  <si>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</si>
  <si>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</si>
  <si>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</si>
  <si>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</si>
  <si>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</si>
  <si>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</si>
  <si>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</si>
  <si>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</si>
  <si>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</si>
  <si>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</si>
  <si>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</si>
  <si>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</si>
  <si>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</si>
  <si>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</si>
  <si>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</si>
  <si>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</si>
  <si>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</si>
  <si>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</si>
  <si>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</si>
  <si>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</si>
  <si>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</si>
  <si>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</si>
  <si>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</si>
  <si>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</si>
  <si>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</si>
  <si>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</si>
  <si>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</si>
  <si>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</si>
  <si>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</si>
  <si>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</si>
  <si>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</si>
  <si>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</si>
  <si>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</si>
  <si>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</si>
  <si>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</si>
  <si>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</si>
  <si>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</si>
  <si>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</si>
  <si>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</si>
  <si>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</si>
  <si>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</si>
  <si>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</si>
  <si>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</si>
  <si>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</si>
  <si>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</si>
  <si>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</si>
  <si>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</si>
  <si>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</si>
  <si>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</si>
  <si>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</si>
  <si>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</si>
  <si>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</si>
  <si>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</si>
  <si>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</si>
  <si>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</si>
  <si>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</si>
  <si>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</si>
  <si>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</si>
  <si>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</si>
  <si>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</si>
  <si>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</si>
  <si>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</si>
  <si>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</si>
  <si>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</si>
  <si>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</si>
  <si>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</si>
  <si>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</si>
  <si>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</si>
  <si>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</si>
  <si>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</si>
  <si>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</si>
  <si>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</si>
  <si>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</si>
  <si>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</si>
  <si>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</si>
  <si>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</si>
  <si>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</si>
  <si>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</si>
  <si>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</si>
  <si>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</si>
  <si>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</si>
  <si>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</si>
  <si>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</si>
  <si>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</si>
  <si>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</si>
  <si>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</si>
  <si>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</si>
  <si>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</si>
  <si>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</si>
  <si>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</si>
  <si>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</si>
  <si>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</si>
  <si>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</si>
  <si>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</si>
  <si>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</si>
  <si>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</si>
  <si>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</si>
  <si>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</si>
  <si>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</si>
  <si>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</si>
  <si>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</si>
  <si>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</si>
  <si>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</si>
  <si>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</si>
  <si>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</si>
  <si>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</si>
  <si>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</si>
  <si>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</si>
  <si>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</si>
  <si>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</si>
  <si>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</si>
  <si>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</si>
  <si>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</si>
  <si>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</si>
  <si>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</si>
  <si>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</si>
  <si>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</si>
  <si>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</si>
  <si>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</si>
  <si>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</si>
  <si>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</si>
  <si>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</si>
  <si>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</si>
  <si>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</si>
  <si>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</si>
  <si>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</si>
  <si>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</si>
  <si>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</si>
  <si>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</si>
  <si>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</si>
  <si>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</si>
  <si>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</si>
  <si>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</si>
  <si>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</si>
  <si>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</si>
  <si>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</si>
  <si>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</si>
  <si>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</si>
  <si>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</si>
  <si>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</si>
  <si>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</si>
  <si>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</si>
  <si>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</si>
  <si>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</si>
  <si>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</si>
  <si>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</si>
  <si>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</si>
  <si>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</si>
  <si>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</si>
  <si>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</si>
  <si>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</si>
  <si>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</si>
  <si>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</si>
  <si>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</si>
  <si>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</si>
  <si>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</si>
  <si>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</si>
  <si>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</si>
  <si>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</si>
  <si>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</si>
  <si>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</si>
  <si>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</si>
  <si>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</si>
  <si>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</si>
  <si>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</si>
  <si>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</si>
  <si>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</si>
  <si>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</si>
  <si>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</si>
  <si>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</si>
  <si>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</si>
  <si>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</si>
  <si>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</si>
  <si>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</si>
  <si>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</si>
  <si>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</si>
  <si>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</si>
  <si>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</si>
  <si>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</si>
  <si>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</si>
  <si>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</si>
  <si>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</si>
  <si>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</si>
  <si>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</si>
  <si>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</si>
  <si>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</si>
  <si>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</si>
  <si>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</si>
  <si>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</si>
  <si>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</si>
  <si>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</si>
  <si>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</si>
  <si>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</si>
  <si>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</si>
  <si>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</si>
  <si>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</si>
  <si>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</si>
  <si>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</si>
  <si>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</si>
  <si>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</si>
  <si>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</si>
  <si>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</si>
  <si>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</si>
  <si>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</si>
  <si>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</si>
  <si>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</si>
  <si>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</si>
  <si>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</si>
  <si>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</si>
  <si>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</si>
  <si>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</si>
  <si>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</si>
  <si>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</si>
  <si>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</si>
  <si>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</si>
  <si>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</si>
  <si>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</si>
  <si>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</si>
  <si>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</si>
  <si>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</si>
  <si>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</si>
  <si>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</si>
  <si>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</si>
  <si>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</si>
  <si>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</si>
  <si>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</si>
  <si>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</si>
  <si>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</si>
  <si>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</si>
  <si>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</si>
  <si>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</si>
  <si>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</si>
  <si>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</si>
  <si>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</si>
  <si>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</si>
  <si>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</si>
  <si>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</si>
  <si>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</si>
  <si>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</si>
  <si>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</si>
  <si>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</si>
  <si>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</si>
  <si>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</si>
  <si>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</si>
  <si>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</si>
  <si>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</si>
  <si>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</si>
  <si>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</si>
  <si>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</si>
  <si>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</si>
  <si>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</si>
  <si>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</si>
  <si>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</si>
  <si>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</si>
  <si>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</si>
  <si>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</si>
  <si>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</si>
  <si>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</si>
  <si>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</si>
  <si>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</si>
  <si>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</si>
  <si>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</si>
  <si>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</si>
  <si>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</si>
  <si>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</si>
  <si>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</si>
  <si>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</si>
  <si>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</si>
  <si>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</si>
  <si>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</si>
  <si>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</si>
  <si>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</si>
  <si>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</si>
  <si>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</si>
  <si>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</si>
  <si>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</si>
  <si>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</si>
  <si>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</si>
  <si>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</si>
  <si>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</si>
  <si>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</si>
  <si>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</si>
  <si>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</si>
  <si>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</si>
  <si>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</si>
  <si>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</si>
  <si>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</si>
  <si>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</si>
  <si>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</si>
  <si>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</si>
  <si>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</si>
  <si>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</si>
  <si>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</si>
  <si>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</si>
  <si>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</si>
  <si>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</si>
  <si>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</si>
  <si>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</si>
  <si>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</si>
  <si>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</si>
  <si>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</si>
  <si>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</si>
  <si>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</si>
  <si>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</si>
  <si>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</si>
  <si>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</si>
  <si>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</si>
  <si>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</si>
  <si>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</si>
  <si>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</si>
  <si>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</si>
  <si>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</si>
  <si>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</si>
  <si>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</si>
  <si>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</si>
  <si>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</si>
  <si>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</si>
  <si>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</si>
  <si>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</si>
  <si>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</si>
  <si>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</si>
  <si>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</si>
  <si>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</si>
  <si>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</si>
  <si>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</si>
  <si>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</si>
  <si>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</si>
  <si>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</si>
  <si>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</si>
  <si>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</si>
  <si>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</si>
  <si>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</si>
  <si>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</si>
  <si>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</si>
  <si>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</si>
  <si>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</si>
  <si>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</si>
  <si>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</si>
  <si>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</si>
  <si>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</si>
  <si>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</si>
  <si>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</si>
  <si>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</si>
  <si>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</si>
  <si>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</si>
  <si>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</si>
  <si>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</si>
  <si>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</si>
  <si>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</si>
  <si>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</si>
  <si>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</si>
  <si>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</si>
  <si>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</si>
  <si>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</si>
  <si>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</si>
  <si>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</si>
  <si>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</si>
  <si>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</si>
  <si>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</si>
  <si>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</si>
  <si>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</si>
  <si>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</si>
  <si>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</si>
  <si>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</si>
  <si>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</si>
  <si>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</si>
  <si>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</si>
  <si>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</si>
  <si>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</si>
  <si>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</si>
  <si>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</si>
  <si>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</si>
  <si>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</si>
  <si>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</si>
  <si>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</si>
  <si>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</si>
  <si>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</si>
  <si>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</si>
  <si>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</si>
  <si>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</si>
  <si>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</si>
  <si>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</si>
  <si>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</si>
  <si>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</si>
  <si>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</si>
  <si>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</si>
  <si>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</si>
  <si>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</si>
  <si>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</si>
  <si>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</si>
  <si>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</si>
  <si>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</si>
  <si>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</si>
  <si>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</si>
  <si>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</si>
  <si>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</si>
  <si>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</si>
  <si>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</si>
  <si>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</si>
  <si>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</si>
  <si>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</si>
  <si>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</si>
  <si>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</si>
  <si>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</si>
  <si>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</si>
  <si>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</si>
  <si>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</si>
  <si>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</si>
  <si>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</si>
  <si>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</si>
  <si>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</si>
  <si>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</si>
  <si>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</si>
  <si>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</si>
  <si>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</si>
  <si>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</si>
  <si>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</si>
  <si>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</si>
  <si>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</si>
  <si>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</si>
  <si>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</si>
  <si>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</si>
  <si>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</si>
  <si>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</si>
  <si>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</si>
  <si>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</si>
  <si>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</si>
  <si>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</si>
  <si>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</si>
  <si>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</si>
  <si>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</si>
  <si>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</si>
  <si>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</si>
  <si>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</si>
  <si>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</si>
  <si>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</si>
  <si>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</si>
  <si>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</si>
  <si>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</si>
  <si>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</si>
  <si>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</si>
  <si>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</si>
  <si>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</si>
  <si>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</si>
  <si>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</si>
  <si>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</si>
  <si>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</si>
  <si>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</si>
  <si>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</si>
  <si>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</si>
  <si>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</si>
  <si>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</si>
  <si>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</si>
  <si>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</si>
  <si>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</si>
  <si>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</si>
  <si>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</si>
  <si>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</si>
  <si>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</si>
  <si>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</si>
  <si>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</si>
  <si>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</si>
  <si>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</si>
  <si>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</si>
  <si>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</si>
  <si>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</si>
  <si>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</si>
  <si>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</si>
  <si>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</si>
  <si>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</si>
  <si>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</si>
  <si>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</si>
  <si>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</si>
  <si>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</si>
  <si>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</si>
  <si>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</si>
  <si>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</si>
  <si>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</si>
  <si>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</si>
  <si>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</si>
  <si>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</si>
  <si>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</si>
  <si>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</si>
  <si>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</si>
  <si>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</si>
  <si>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</si>
  <si>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</si>
  <si>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</si>
  <si>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</si>
  <si>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</si>
  <si>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</si>
  <si>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</si>
  <si>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</si>
  <si>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</si>
  <si>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</si>
  <si>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</si>
  <si>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</si>
  <si>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</si>
  <si>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</si>
  <si>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</si>
  <si>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</si>
  <si>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</si>
  <si>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</si>
  <si>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</si>
  <si>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</si>
  <si>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</si>
  <si>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</si>
  <si>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</si>
  <si>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</si>
  <si>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</si>
  <si>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</si>
  <si>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</si>
  <si>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</si>
  <si>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</si>
  <si>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</si>
  <si>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</si>
  <si>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</si>
  <si>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</si>
  <si>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</si>
  <si>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</si>
  <si>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</si>
  <si>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</si>
  <si>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</si>
  <si>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</si>
  <si>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</si>
  <si>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</si>
  <si>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</si>
  <si>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</si>
  <si>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</si>
  <si>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</si>
  <si>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</si>
  <si>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</si>
  <si>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</si>
  <si>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</si>
  <si>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</si>
  <si>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</si>
  <si>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</si>
  <si>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</si>
  <si>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</si>
  <si>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</si>
  <si>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</si>
  <si>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</si>
  <si>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</si>
  <si>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</si>
  <si>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</si>
  <si>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</si>
  <si>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</si>
  <si>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</si>
  <si>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</si>
  <si>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</si>
  <si>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</si>
  <si>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</si>
  <si>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</si>
  <si>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</si>
  <si>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</si>
  <si>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</si>
  <si>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</si>
  <si>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</si>
  <si>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</si>
  <si>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</si>
  <si>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</si>
  <si>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</si>
  <si>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</si>
  <si>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</si>
  <si>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</si>
  <si>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</si>
  <si>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</si>
  <si>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</si>
  <si>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</si>
  <si>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</si>
  <si>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</si>
  <si>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</si>
  <si>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</si>
  <si>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</si>
  <si>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</si>
  <si>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</si>
  <si>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</si>
  <si>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</si>
  <si>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</si>
  <si>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</si>
  <si>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</si>
  <si>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</si>
  <si>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</si>
  <si>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</si>
  <si>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</si>
  <si>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</si>
  <si>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</si>
  <si>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</si>
  <si>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</si>
  <si>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</si>
  <si>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</si>
  <si>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</si>
  <si>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</si>
  <si>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</si>
  <si>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</si>
  <si>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</si>
  <si>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</si>
  <si>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</si>
  <si>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</si>
  <si>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</si>
  <si>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</si>
  <si>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</si>
  <si>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</si>
  <si>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</si>
  <si>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</si>
  <si>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</si>
  <si>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</si>
  <si>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</si>
  <si>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</si>
  <si>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</si>
  <si>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</si>
  <si>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</si>
  <si>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</si>
  <si>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</si>
  <si>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</si>
  <si>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</si>
  <si>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</si>
  <si>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</si>
  <si>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</si>
  <si>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</si>
  <si>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</si>
  <si>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</si>
  <si>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</si>
  <si>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</si>
  <si>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</si>
  <si>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</si>
  <si>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</si>
  <si>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</si>
  <si>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</si>
  <si>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</si>
  <si>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</si>
  <si>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</si>
  <si>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</si>
  <si>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</si>
  <si>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</si>
  <si>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</si>
  <si>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</si>
  <si>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</si>
  <si>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</si>
  <si>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</si>
  <si>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</si>
  <si>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</si>
  <si>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</si>
  <si>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</si>
  <si>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</si>
  <si>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</si>
  <si>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</si>
  <si>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</si>
  <si>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</si>
  <si>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</si>
  <si>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</si>
  <si>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</si>
  <si>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</si>
  <si>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</si>
  <si>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</si>
  <si>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</si>
  <si>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</si>
  <si>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</si>
  <si>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</si>
  <si>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</si>
  <si>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</si>
  <si>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</si>
  <si>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</si>
  <si>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</si>
  <si>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</si>
  <si>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</si>
  <si>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</si>
  <si>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</si>
  <si>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</si>
  <si>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</si>
  <si>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</si>
  <si>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</si>
  <si>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</si>
  <si>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</si>
  <si>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</si>
  <si>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</si>
  <si>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</si>
  <si>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</si>
  <si>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</si>
  <si>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</si>
  <si>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</si>
  <si>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</si>
  <si>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</si>
  <si>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</si>
  <si>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</si>
  <si>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</si>
  <si>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</si>
  <si>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</si>
  <si>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</si>
  <si>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</si>
  <si>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</si>
  <si>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</si>
  <si>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</si>
  <si>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</si>
  <si>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</si>
  <si>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</si>
  <si>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</si>
  <si>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</si>
  <si>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</si>
  <si>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</si>
  <si>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</si>
  <si>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</si>
  <si>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</si>
  <si>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</si>
  <si>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</si>
  <si>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</si>
  <si>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</si>
  <si>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</si>
  <si>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</si>
  <si>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</si>
  <si>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</si>
  <si>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</si>
  <si>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</si>
  <si>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</si>
  <si>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</si>
  <si>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</si>
  <si>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</si>
  <si>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</si>
  <si>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</si>
  <si>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</si>
  <si>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</si>
  <si>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</si>
  <si>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</si>
  <si>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</si>
  <si>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</si>
  <si>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</si>
  <si>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</si>
  <si>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</si>
  <si>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</si>
  <si>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</si>
  <si>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</si>
  <si>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</si>
  <si>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</si>
  <si>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</si>
  <si>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</si>
  <si>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</si>
  <si>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</si>
  <si>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</si>
  <si>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</si>
  <si>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</si>
  <si>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</si>
  <si>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</si>
  <si>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</si>
  <si>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</si>
  <si>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</si>
  <si>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</si>
  <si>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</si>
  <si>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</si>
  <si>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</si>
  <si>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</si>
  <si>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</si>
  <si>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</si>
  <si>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</si>
  <si>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</si>
  <si>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</si>
  <si>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</si>
  <si>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</si>
  <si>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</si>
  <si>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</si>
  <si>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</si>
  <si>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</si>
  <si>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</si>
  <si>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</si>
  <si>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</si>
  <si>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</si>
  <si>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</si>
  <si>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</si>
  <si>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</si>
  <si>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</si>
  <si>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</si>
  <si>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</si>
  <si>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</si>
  <si>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</si>
  <si>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</si>
  <si>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</si>
  <si>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</si>
  <si>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</si>
  <si>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</si>
  <si>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</si>
  <si>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</si>
  <si>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</si>
  <si>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</si>
  <si>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</si>
  <si>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</si>
  <si>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</si>
  <si>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</si>
  <si>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</si>
  <si>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</si>
  <si>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</si>
  <si>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</si>
  <si>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</si>
  <si>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</si>
  <si>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</si>
  <si>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</si>
  <si>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</si>
  <si>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</si>
  <si>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</si>
  <si>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</si>
  <si>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</si>
  <si>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</si>
  <si>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</si>
  <si>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</si>
  <si>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</si>
  <si>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</si>
  <si>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</si>
  <si>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</si>
  <si>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</si>
  <si>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</si>
  <si>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</si>
  <si>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</si>
  <si>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</si>
  <si>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</si>
  <si>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</si>
  <si>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</si>
  <si>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</si>
  <si>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</si>
  <si>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</si>
  <si>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</si>
  <si>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</si>
  <si>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</si>
  <si>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</si>
  <si>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</si>
  <si>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</si>
  <si>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</si>
  <si>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</si>
  <si>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</si>
  <si>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</si>
  <si>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</si>
  <si>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</si>
  <si>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</si>
  <si>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</si>
  <si>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</si>
  <si>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</si>
  <si>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</si>
  <si>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</si>
  <si>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</si>
  <si>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</si>
  <si>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</si>
  <si>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</si>
  <si>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</si>
  <si>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</si>
  <si>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</si>
  <si>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</si>
  <si>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</si>
  <si>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</si>
  <si>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</si>
  <si>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</si>
  <si>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</si>
  <si>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</si>
  <si>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</si>
  <si>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</si>
  <si>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</si>
  <si>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</si>
  <si>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</si>
  <si>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</si>
  <si>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</si>
  <si>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</si>
  <si>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</si>
  <si>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</si>
  <si>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</si>
  <si>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</si>
  <si>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</si>
  <si>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</si>
  <si>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</si>
  <si>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</si>
  <si>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</si>
  <si>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</si>
  <si>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</si>
  <si>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</si>
  <si>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</si>
  <si>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</si>
  <si>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</si>
  <si>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</si>
  <si>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</si>
  <si>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</si>
  <si>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</si>
  <si>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</si>
  <si>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</si>
  <si>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</si>
  <si>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</si>
  <si>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</si>
  <si>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</si>
  <si>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</si>
  <si>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</si>
  <si>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</si>
  <si>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</si>
  <si>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</si>
  <si>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</si>
  <si>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</si>
  <si>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</si>
  <si>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</si>
  <si>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</si>
  <si>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</si>
  <si>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</si>
  <si>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</si>
  <si>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</si>
  <si>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</si>
  <si>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</si>
  <si>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</si>
  <si>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</si>
  <si>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</si>
  <si>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</si>
  <si>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</si>
  <si>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</si>
  <si>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</si>
  <si>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</si>
  <si>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</si>
  <si>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</si>
  <si>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</si>
  <si>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</si>
  <si>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</si>
  <si>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</si>
  <si>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</si>
  <si>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</si>
  <si>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</si>
  <si>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</si>
  <si>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</si>
  <si>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</si>
  <si>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</si>
  <si>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</si>
  <si>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</si>
  <si>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</si>
  <si>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</si>
  <si>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</si>
  <si>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</si>
  <si>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</si>
  <si>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</si>
  <si>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</si>
  <si>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</si>
  <si>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</si>
  <si>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</si>
  <si>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</si>
  <si>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</si>
  <si>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</si>
  <si>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</si>
  <si>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</si>
  <si>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</si>
  <si>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</si>
  <si>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</si>
  <si>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</si>
  <si>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</si>
  <si>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</si>
  <si>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</si>
  <si>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</si>
  <si>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</si>
  <si>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</si>
  <si>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</si>
  <si>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</si>
  <si>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</si>
  <si>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</si>
  <si>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</si>
  <si>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</si>
  <si>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</si>
  <si>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</si>
  <si>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</si>
  <si>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</si>
  <si>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</si>
  <si>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</si>
  <si>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</si>
  <si>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</si>
  <si>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</si>
  <si>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</si>
  <si>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</si>
  <si>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</si>
  <si>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</si>
  <si>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</si>
  <si>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</si>
  <si>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</si>
  <si>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</si>
  <si>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</si>
  <si>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</si>
  <si>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</si>
  <si>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</si>
  <si>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</si>
  <si>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</si>
  <si>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</si>
  <si>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</si>
  <si>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</si>
  <si>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</si>
  <si>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</si>
  <si>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</si>
  <si>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</si>
  <si>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</si>
  <si>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</si>
  <si>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</si>
  <si>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</si>
  <si>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</si>
  <si>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</si>
  <si>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</si>
  <si>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</si>
  <si>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</si>
  <si>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</si>
  <si>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</si>
  <si>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</si>
  <si>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</si>
  <si>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</si>
  <si>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</si>
  <si>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</si>
  <si>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</si>
  <si>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</si>
  <si>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</si>
  <si>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</si>
  <si>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</si>
  <si>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</si>
  <si>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</si>
  <si>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</si>
  <si>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</si>
  <si>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</si>
  <si>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</si>
  <si>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</si>
  <si>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</si>
  <si>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</si>
  <si>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</si>
  <si>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</si>
  <si>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</si>
  <si>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</si>
  <si>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</si>
  <si>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</si>
  <si>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</si>
  <si>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</si>
  <si>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</si>
  <si>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</si>
  <si>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</si>
  <si>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</si>
  <si>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</si>
  <si>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</si>
  <si>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</si>
  <si>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</si>
  <si>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</si>
  <si>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</si>
  <si>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</si>
  <si>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</si>
  <si>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</si>
  <si>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</si>
  <si>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</si>
  <si>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</si>
  <si>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</si>
  <si>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</si>
  <si>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</si>
  <si>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</si>
  <si>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</si>
  <si>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</si>
  <si>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</si>
  <si>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</si>
  <si>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</si>
  <si>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</si>
  <si>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</si>
  <si>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</si>
  <si>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</si>
  <si>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</si>
  <si>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</si>
  <si>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</si>
  <si>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</si>
  <si>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</si>
  <si>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</si>
  <si>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</si>
  <si>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</si>
  <si>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</si>
  <si>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</si>
  <si>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</si>
  <si>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</si>
  <si>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</si>
  <si>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</si>
  <si>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</si>
  <si>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</si>
  <si>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</si>
  <si>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</si>
  <si>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</si>
  <si>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</si>
  <si>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</si>
  <si>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</si>
  <si>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</si>
  <si>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</si>
  <si>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</si>
  <si>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</si>
  <si>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</si>
  <si>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</si>
  <si>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</si>
  <si>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</si>
  <si>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</si>
  <si>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</si>
  <si>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</si>
  <si>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</si>
  <si>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</si>
  <si>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</si>
  <si>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</si>
  <si>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</si>
  <si>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</si>
  <si>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</si>
  <si>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</si>
  <si>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</si>
  <si>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</si>
  <si>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</si>
  <si>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</si>
  <si>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</si>
  <si>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</si>
  <si>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</si>
  <si>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</si>
  <si>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</si>
  <si>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</si>
  <si>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</si>
  <si>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</si>
  <si>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</si>
  <si>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</si>
  <si>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</si>
  <si>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</si>
  <si>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</si>
  <si>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</si>
  <si>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</si>
  <si>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</si>
  <si>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</si>
  <si>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</si>
  <si>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</si>
  <si>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</si>
  <si>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</si>
  <si>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</si>
  <si>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</si>
  <si>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</si>
  <si>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</si>
  <si>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</si>
  <si>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</si>
  <si>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</si>
  <si>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</si>
  <si>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</si>
  <si>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</si>
  <si>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</si>
  <si>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</si>
  <si>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</si>
  <si>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</si>
  <si>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</si>
  <si>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</si>
  <si>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</si>
  <si>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</si>
  <si>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</si>
  <si>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</si>
  <si>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</si>
  <si>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</si>
  <si>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</si>
  <si>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</si>
  <si>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</si>
  <si>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</si>
  <si>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</si>
  <si>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</si>
  <si>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</si>
  <si>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</si>
  <si>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</si>
  <si>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</si>
  <si>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</si>
  <si>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</si>
  <si>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</si>
  <si>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</si>
  <si>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</si>
  <si>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</si>
  <si>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</si>
  <si>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</si>
  <si>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</si>
  <si>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</si>
  <si>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</si>
  <si>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</si>
  <si>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</si>
  <si>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</si>
  <si>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</si>
  <si>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</si>
  <si>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</si>
  <si>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</si>
  <si>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</si>
  <si>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</si>
  <si>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</si>
  <si>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</si>
  <si>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</si>
  <si>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</si>
  <si>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</si>
  <si>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</si>
  <si>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</si>
  <si>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</si>
  <si>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</si>
  <si>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</si>
  <si>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</si>
  <si>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</si>
  <si>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</si>
  <si>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</si>
  <si>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</si>
  <si>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</si>
  <si>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</si>
  <si>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</si>
  <si>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</si>
  <si>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</si>
  <si>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</si>
  <si>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</si>
  <si>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</si>
  <si>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</si>
  <si>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</si>
  <si>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</si>
  <si>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</si>
  <si>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</si>
  <si>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</si>
  <si>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</si>
  <si>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</si>
  <si>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</si>
  <si>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</si>
  <si>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</si>
  <si>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</si>
  <si>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</si>
  <si>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</si>
  <si>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</si>
  <si>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</si>
  <si>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</si>
  <si>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</si>
  <si>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</si>
  <si>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</si>
  <si>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</si>
  <si>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</si>
  <si>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</si>
  <si>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</si>
  <si>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</si>
  <si>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</si>
  <si>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</si>
  <si>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</si>
  <si>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</si>
  <si>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</si>
  <si>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</si>
  <si>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</si>
  <si>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</si>
  <si>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</si>
  <si>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</si>
  <si>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</si>
  <si>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</si>
  <si>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</si>
  <si>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</si>
  <si>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</si>
  <si>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</si>
  <si>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</si>
  <si>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</si>
  <si>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</si>
  <si>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</si>
  <si>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</si>
  <si>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</si>
  <si>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</si>
  <si>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</si>
  <si>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</si>
  <si>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</si>
  <si>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</si>
  <si>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</si>
  <si>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</si>
  <si>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</si>
  <si>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</si>
  <si>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</si>
  <si>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</si>
  <si>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</si>
  <si>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</si>
  <si>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</si>
  <si>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</si>
  <si>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</si>
  <si>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</si>
  <si>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</si>
  <si>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</si>
  <si>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</si>
  <si>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</si>
  <si>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</si>
  <si>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</si>
  <si>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</si>
  <si>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</si>
  <si>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</si>
  <si>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</si>
  <si>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</si>
  <si>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</si>
  <si>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</si>
  <si>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</si>
  <si>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</si>
  <si>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</si>
  <si>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</si>
  <si>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</si>
  <si>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</si>
  <si>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</si>
  <si>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</si>
  <si>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</si>
  <si>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</si>
  <si>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</si>
  <si>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</si>
  <si>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</si>
  <si>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</si>
  <si>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</si>
  <si>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</si>
  <si>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</si>
  <si>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</si>
  <si>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</si>
  <si>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</si>
  <si>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</si>
  <si>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</si>
  <si>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</si>
  <si>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</si>
  <si>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</si>
  <si>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</si>
  <si>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</si>
  <si>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</si>
  <si>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</si>
  <si>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</si>
  <si>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</si>
  <si>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</si>
  <si>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</si>
  <si>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</si>
  <si>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</si>
  <si>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</si>
  <si>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</si>
  <si>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</si>
  <si>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</si>
  <si>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</si>
  <si>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</si>
  <si>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</si>
  <si>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</si>
  <si>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</si>
  <si>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</si>
  <si>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</si>
  <si>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</si>
  <si>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</si>
  <si>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</si>
  <si>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</si>
  <si>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</si>
  <si>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</si>
  <si>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</si>
  <si>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</si>
  <si>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</si>
  <si>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</si>
  <si>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</si>
  <si>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</si>
  <si>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</si>
  <si>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</si>
  <si>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</si>
  <si>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</si>
  <si>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</si>
  <si>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</si>
  <si>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</si>
  <si>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</si>
  <si>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</si>
  <si>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</si>
  <si>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</si>
  <si>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</si>
  <si>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</si>
  <si>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</si>
  <si>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</si>
  <si>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</si>
  <si>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</si>
  <si>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</si>
  <si>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</si>
  <si>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</si>
  <si>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</si>
  <si>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</si>
  <si>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</si>
  <si>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</si>
  <si>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</si>
  <si>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</si>
  <si>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</si>
  <si>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</si>
  <si>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</si>
  <si>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</si>
  <si>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</si>
  <si>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</si>
  <si>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</si>
  <si>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</si>
  <si>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</si>
  <si>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</si>
  <si>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</si>
  <si>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</si>
  <si>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</si>
  <si>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</si>
  <si>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</si>
  <si>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</si>
  <si>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</si>
  <si>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</si>
  <si>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</si>
  <si>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</si>
  <si>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</si>
  <si>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</si>
  <si>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</si>
  <si>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</si>
  <si>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</si>
  <si>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</si>
  <si>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</si>
  <si>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</si>
  <si>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</si>
  <si>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</si>
  <si>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</si>
  <si>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</si>
  <si>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</si>
  <si>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</si>
  <si>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</si>
  <si>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</si>
  <si>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</si>
  <si>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</si>
  <si>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</si>
  <si>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</si>
  <si>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</si>
  <si>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</si>
  <si>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</si>
  <si>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</si>
  <si>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</si>
  <si>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</si>
  <si>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</si>
  <si>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</si>
  <si>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</si>
  <si>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</si>
  <si>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</si>
  <si>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</si>
  <si>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</si>
  <si>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</si>
  <si>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</si>
  <si>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</si>
  <si>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</si>
  <si>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</si>
  <si>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</si>
  <si>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</si>
  <si>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</si>
  <si>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</si>
  <si>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</si>
  <si>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</si>
  <si>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</si>
  <si>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</si>
  <si>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</si>
  <si>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</si>
  <si>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</si>
  <si>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</si>
  <si>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</si>
  <si>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</si>
  <si>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</si>
  <si>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</si>
  <si>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</si>
  <si>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</si>
  <si>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</si>
  <si>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</si>
  <si>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</si>
  <si>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</si>
  <si>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</si>
  <si>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</si>
  <si>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</si>
  <si>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</si>
  <si>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</si>
  <si>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</si>
  <si>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</si>
  <si>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</si>
  <si>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</si>
  <si>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</si>
  <si>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</si>
  <si>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</si>
  <si>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</si>
  <si>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</si>
  <si>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</si>
  <si>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</si>
  <si>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</si>
  <si>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</si>
  <si>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</si>
  <si>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</si>
  <si>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</si>
  <si>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</si>
  <si>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</si>
  <si>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</si>
  <si>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</si>
  <si>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</si>
  <si>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</si>
  <si>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</si>
  <si>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</si>
  <si>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</si>
  <si>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</si>
  <si>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</si>
  <si>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</si>
  <si>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</si>
  <si>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</si>
  <si>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</si>
  <si>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</si>
  <si>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</si>
  <si>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</si>
  <si>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</si>
  <si>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</si>
  <si>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</si>
  <si>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</si>
  <si>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</si>
  <si>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</si>
  <si>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</si>
  <si>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</si>
  <si>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</si>
  <si>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</si>
  <si>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</si>
  <si>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</si>
  <si>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</si>
  <si>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</si>
  <si>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</si>
  <si>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</si>
  <si>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</si>
  <si>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</si>
  <si>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</si>
  <si>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</si>
  <si>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</si>
  <si>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</si>
  <si>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</si>
  <si>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</si>
  <si>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</si>
  <si>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</si>
  <si>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</si>
  <si>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</si>
  <si>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</si>
  <si>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</si>
  <si>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</si>
  <si>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</si>
  <si>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</si>
  <si>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</si>
  <si>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</si>
  <si>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</si>
  <si>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</si>
  <si>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</si>
  <si>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</si>
  <si>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</si>
  <si>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</si>
  <si>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</si>
  <si>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</si>
  <si>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</si>
  <si>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</si>
  <si>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</si>
  <si>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</si>
  <si>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</si>
  <si>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</si>
  <si>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</si>
  <si>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</si>
  <si>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</si>
  <si>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</si>
  <si>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</si>
  <si>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</si>
  <si>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</si>
  <si>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</si>
  <si>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</si>
  <si>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</si>
  <si>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</si>
  <si>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</si>
  <si>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</si>
  <si>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</si>
  <si>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</si>
  <si>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</si>
  <si>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</si>
  <si>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</si>
  <si>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</si>
  <si>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</si>
  <si>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</si>
  <si>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</si>
  <si>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</si>
  <si>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</si>
  <si>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</si>
  <si>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</si>
  <si>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</si>
  <si>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</si>
  <si>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</si>
  <si>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</si>
  <si>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</si>
  <si>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</si>
  <si>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</si>
  <si>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</si>
  <si>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</si>
  <si>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</si>
  <si>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</si>
  <si>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</si>
  <si>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</si>
  <si>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</si>
  <si>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</si>
  <si>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</si>
  <si>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</si>
  <si>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</si>
  <si>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</si>
  <si>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</si>
  <si>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</si>
  <si>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</si>
  <si>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</si>
  <si>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</si>
  <si>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</si>
  <si>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</si>
  <si>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</si>
  <si>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</si>
  <si>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</si>
  <si>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</si>
  <si>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</si>
  <si>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</si>
  <si>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</si>
  <si>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</si>
  <si>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</si>
  <si>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</si>
  <si>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</si>
  <si>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</si>
  <si>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</si>
  <si>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</si>
  <si>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</si>
  <si>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</si>
  <si>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</si>
  <si>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</si>
  <si>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</si>
  <si>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</si>
  <si>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</si>
  <si>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</si>
  <si>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</si>
  <si>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</si>
  <si>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</si>
  <si>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</si>
  <si>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</si>
  <si>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</si>
  <si>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</si>
  <si>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</si>
  <si>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</si>
  <si>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</si>
  <si>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</si>
  <si>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</si>
  <si>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</si>
  <si>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</si>
  <si>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</si>
  <si>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</si>
  <si>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</si>
  <si>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</si>
  <si>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</si>
  <si>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</si>
  <si>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</si>
  <si>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</si>
  <si>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</si>
  <si>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</si>
  <si>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</si>
  <si>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</si>
  <si>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</si>
  <si>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</si>
  <si>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</si>
  <si>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</si>
  <si>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</si>
  <si>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</si>
  <si>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</si>
  <si>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</si>
  <si>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</si>
  <si>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</si>
  <si>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</si>
  <si>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</si>
  <si>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</si>
  <si>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</si>
  <si>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</si>
  <si>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</si>
  <si>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</si>
  <si>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</si>
  <si>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</si>
  <si>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</si>
  <si>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</si>
  <si>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</si>
  <si>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</si>
  <si>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</si>
  <si>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</si>
  <si>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</si>
  <si>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</si>
  <si>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</si>
  <si>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</si>
  <si>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</si>
  <si>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</si>
  <si>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</si>
  <si>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</si>
  <si>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</si>
  <si>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</si>
  <si>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</si>
  <si>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</si>
  <si>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</si>
  <si>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</si>
  <si>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</si>
  <si>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</si>
  <si>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</si>
  <si>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</si>
  <si>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</si>
  <si>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</si>
  <si>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</si>
  <si>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</si>
  <si>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</si>
  <si>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</si>
  <si>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</si>
  <si>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</si>
  <si>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</si>
  <si>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</si>
  <si>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</si>
  <si>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</si>
  <si>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</si>
  <si>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</si>
  <si>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</si>
  <si>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</si>
  <si>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</si>
  <si>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</si>
  <si>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</si>
  <si>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</si>
  <si>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</si>
  <si>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</si>
  <si>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</si>
  <si>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</si>
  <si>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</si>
  <si>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</si>
  <si>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</si>
  <si>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</si>
  <si>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</si>
  <si>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</si>
  <si>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</si>
  <si>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</si>
  <si>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</si>
  <si>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</si>
  <si>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</si>
  <si>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</si>
  <si>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</si>
  <si>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</si>
  <si>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</si>
  <si>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</si>
  <si>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</si>
  <si>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</si>
  <si>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</si>
  <si>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</si>
  <si>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</si>
  <si>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</si>
  <si>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</si>
  <si>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</si>
  <si>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</si>
  <si>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</si>
  <si>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</si>
  <si>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</si>
  <si>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</si>
  <si>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</si>
  <si>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</si>
  <si>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</si>
  <si>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</si>
  <si>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</si>
  <si>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</si>
  <si>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</si>
  <si>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</si>
  <si>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</si>
  <si>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</si>
  <si>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</si>
  <si>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</si>
  <si>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</si>
  <si>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</si>
  <si>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</si>
  <si>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</si>
  <si>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</si>
  <si>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</si>
  <si>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</si>
  <si>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</si>
  <si>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</si>
  <si>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</si>
  <si>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</si>
  <si>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</si>
  <si>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</si>
  <si>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</si>
  <si>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</si>
  <si>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</si>
  <si>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</si>
  <si>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</si>
  <si>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</si>
  <si>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</si>
  <si>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</si>
  <si>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</si>
  <si>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</si>
  <si>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</si>
  <si>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</si>
  <si>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</si>
  <si>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</si>
  <si>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</si>
  <si>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</si>
  <si>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</si>
  <si>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</si>
  <si>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</si>
  <si>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</si>
  <si>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</si>
  <si>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</si>
  <si>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</si>
  <si>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</si>
  <si>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</si>
  <si>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</si>
  <si>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</si>
  <si>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</si>
  <si>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</si>
  <si>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</si>
  <si>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</si>
  <si>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</si>
  <si>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</si>
  <si>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</si>
  <si>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</si>
  <si>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</si>
  <si>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</si>
  <si>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</si>
  <si>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</si>
  <si>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</si>
  <si>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</si>
  <si>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</si>
  <si>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</si>
  <si>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</si>
  <si>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</si>
  <si>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</si>
  <si>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</si>
  <si>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</si>
  <si>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</si>
  <si>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</si>
  <si>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</si>
  <si>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</si>
  <si>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</si>
  <si>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</si>
  <si>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</si>
  <si>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</si>
  <si>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</si>
  <si>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</si>
  <si>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</si>
  <si>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</si>
  <si>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</si>
  <si>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</si>
  <si>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</si>
  <si>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</si>
  <si>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</si>
  <si>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</si>
  <si>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</si>
  <si>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</si>
  <si>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</si>
  <si>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</si>
  <si>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</si>
  <si>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</si>
  <si>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</si>
  <si>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</si>
  <si>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</si>
  <si>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</si>
  <si>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</si>
  <si>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</si>
  <si>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</si>
  <si>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</si>
  <si>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</si>
  <si>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</si>
  <si>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</si>
  <si>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</si>
  <si>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</si>
  <si>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</si>
  <si>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</si>
  <si>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</si>
  <si>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</si>
  <si>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</si>
  <si>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</si>
  <si>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</si>
  <si>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</si>
  <si>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</si>
  <si>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</si>
  <si>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</si>
  <si>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</si>
  <si>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</si>
  <si>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</si>
  <si>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</si>
  <si>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</si>
  <si>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</si>
  <si>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</si>
  <si>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</si>
  <si>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</si>
  <si>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</si>
  <si>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</si>
  <si>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</si>
  <si>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</si>
  <si>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</si>
  <si>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</si>
  <si>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</si>
  <si>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</si>
  <si>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</si>
  <si>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</si>
  <si>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</si>
  <si>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</si>
  <si>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</si>
  <si>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</si>
  <si>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</si>
  <si>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</si>
  <si>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</si>
  <si>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</si>
  <si>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</si>
  <si>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</si>
  <si>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</si>
  <si>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</si>
  <si>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</si>
  <si>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</si>
  <si>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</si>
  <si>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</si>
  <si>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</si>
  <si>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</si>
  <si>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</si>
  <si>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</si>
  <si>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</si>
  <si>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</si>
  <si>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</si>
  <si>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</si>
  <si>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</si>
  <si>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</si>
  <si>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</si>
  <si>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</si>
  <si>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</si>
  <si>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</si>
  <si>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</si>
  <si>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</si>
  <si>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</si>
  <si>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</si>
  <si>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</si>
  <si>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</si>
  <si>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</si>
  <si>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</si>
  <si>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</si>
  <si>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</si>
  <si>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</si>
  <si>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</si>
  <si>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</si>
  <si>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</si>
  <si>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</si>
  <si>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</si>
  <si>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</si>
  <si>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</si>
  <si>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</si>
  <si>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</si>
  <si>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</si>
  <si>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</si>
  <si>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</si>
  <si>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</si>
  <si>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</si>
  <si>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</si>
  <si>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</si>
  <si>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</si>
  <si>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</si>
  <si>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</si>
  <si>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</si>
  <si>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</si>
  <si>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</si>
  <si>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</si>
  <si>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</si>
  <si>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</si>
  <si>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</si>
  <si>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</si>
  <si>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</si>
  <si>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</si>
  <si>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</si>
  <si>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</si>
  <si>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</si>
  <si>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</si>
  <si>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</si>
  <si>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</si>
  <si>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</si>
  <si>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</si>
  <si>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</si>
  <si>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</si>
  <si>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</si>
  <si>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</si>
  <si>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</si>
  <si>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</si>
  <si>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</si>
  <si>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</si>
  <si>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</si>
  <si>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</si>
  <si>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</si>
  <si>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</si>
  <si>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</si>
  <si>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</si>
  <si>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</si>
  <si>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</si>
  <si>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</si>
  <si>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</si>
  <si>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</si>
  <si>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</si>
  <si>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</si>
  <si>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</si>
  <si>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</si>
  <si>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</si>
  <si>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</si>
  <si>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</si>
  <si>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</si>
  <si>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</si>
  <si>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</si>
  <si>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</si>
  <si>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</si>
  <si>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</si>
  <si>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</si>
  <si>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</si>
  <si>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</si>
  <si>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</si>
  <si>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</si>
  <si>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</si>
  <si>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</si>
  <si>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</si>
  <si>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</si>
  <si>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</si>
  <si>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</si>
  <si>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</si>
  <si>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</si>
  <si>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</si>
  <si>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</si>
  <si>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</si>
  <si>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</si>
  <si>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</si>
  <si>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</si>
  <si>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</si>
  <si>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</si>
  <si>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</si>
  <si>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</si>
  <si>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</si>
  <si>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</si>
  <si>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</si>
  <si>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</si>
  <si>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</si>
  <si>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</si>
  <si>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</si>
  <si>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</si>
  <si>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</si>
  <si>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</si>
  <si>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</si>
  <si>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</si>
  <si>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</si>
  <si>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</si>
  <si>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</si>
  <si>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</si>
  <si>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</si>
  <si>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</si>
  <si>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</si>
  <si>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</si>
  <si>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</si>
  <si>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</si>
  <si>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</si>
  <si>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</si>
  <si>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</si>
  <si>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</si>
  <si>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</si>
  <si>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</si>
  <si>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</si>
  <si>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</si>
  <si>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</si>
  <si>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</si>
  <si>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</si>
  <si>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</si>
  <si>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</si>
  <si>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</si>
  <si>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</si>
  <si>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</si>
  <si>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</si>
  <si>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</si>
  <si>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</si>
  <si>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</si>
  <si>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</si>
  <si>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</si>
  <si>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</si>
  <si>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</si>
  <si>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</si>
  <si>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</si>
  <si>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</si>
  <si>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</si>
  <si>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</si>
  <si>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</si>
  <si>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</si>
  <si>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</si>
  <si>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</si>
  <si>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</si>
  <si>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</si>
  <si>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</si>
  <si>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</si>
  <si>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</si>
  <si>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</si>
  <si>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</si>
  <si>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</si>
  <si>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</si>
  <si>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</si>
  <si>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</si>
  <si>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</si>
  <si>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</si>
  <si>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</si>
  <si>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</si>
  <si>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</si>
  <si>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</si>
  <si>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</si>
  <si>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</si>
  <si>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</si>
  <si>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</si>
  <si>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</si>
  <si>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</si>
  <si>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</si>
  <si>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</si>
  <si>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</si>
  <si>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</si>
  <si>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</si>
  <si>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</si>
  <si>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</si>
  <si>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</si>
  <si>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</si>
  <si>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</si>
  <si>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</si>
  <si>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</si>
  <si>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</si>
  <si>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</si>
  <si>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</si>
  <si>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</si>
  <si>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</si>
  <si>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</si>
  <si>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</si>
  <si>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</si>
  <si>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</si>
  <si>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</si>
  <si>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</si>
  <si>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</si>
  <si>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</si>
  <si>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</si>
  <si>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</si>
  <si>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</si>
  <si>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</si>
  <si>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</si>
  <si>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</si>
  <si>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</si>
  <si>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</si>
  <si>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</si>
  <si>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</si>
  <si>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</si>
  <si>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</si>
  <si>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</si>
  <si>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</si>
  <si>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</si>
  <si>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</si>
  <si>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</si>
  <si>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</si>
  <si>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</si>
  <si>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</si>
  <si>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</si>
  <si>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</si>
  <si>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</si>
  <si>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</si>
  <si>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</si>
  <si>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</si>
  <si>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</si>
  <si>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</si>
  <si>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</si>
  <si>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</si>
  <si>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</si>
  <si>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</si>
  <si>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</si>
  <si>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</si>
  <si>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</si>
  <si>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</si>
  <si>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</si>
  <si>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</si>
  <si>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</si>
  <si>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</si>
  <si>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</si>
  <si>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</si>
  <si>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</si>
  <si>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</si>
  <si>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</si>
  <si>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</si>
  <si>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</si>
  <si>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</si>
  <si>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</si>
  <si>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</si>
  <si>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</si>
  <si>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</si>
  <si>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</si>
  <si>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</si>
  <si>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</si>
  <si>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</si>
  <si>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</si>
  <si>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</si>
  <si>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</si>
  <si>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</si>
  <si>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</si>
  <si>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</si>
  <si>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</si>
  <si>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</si>
  <si>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</si>
  <si>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</si>
  <si>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</si>
  <si>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</si>
  <si>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</si>
  <si>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</si>
  <si>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</si>
  <si>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</si>
  <si>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</si>
  <si>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</si>
  <si>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</si>
  <si>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</si>
  <si>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</si>
  <si>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</si>
  <si>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</si>
  <si>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</si>
  <si>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</si>
  <si>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</si>
  <si>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</si>
  <si>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</si>
  <si>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</si>
  <si>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</si>
  <si>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</si>
  <si>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</si>
  <si>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</si>
  <si>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</si>
  <si>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</si>
  <si>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</si>
  <si>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</si>
  <si>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</si>
  <si>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</si>
  <si>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</si>
  <si>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</si>
  <si>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</si>
  <si>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</si>
  <si>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</si>
  <si>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</si>
  <si>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</si>
  <si>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</si>
  <si>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</si>
  <si>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</si>
  <si>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</si>
  <si>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</si>
  <si>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</si>
  <si>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</si>
  <si>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</si>
  <si>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</si>
  <si>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</si>
  <si>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</si>
  <si>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</si>
  <si>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</si>
  <si>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</si>
  <si>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</si>
  <si>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</si>
  <si>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</si>
  <si>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</si>
  <si>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</si>
  <si>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</si>
  <si>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</si>
  <si>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</si>
  <si>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</si>
  <si>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</si>
  <si>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</si>
  <si>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</si>
  <si>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</si>
  <si>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</si>
  <si>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</si>
  <si>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</si>
  <si>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</si>
  <si>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</si>
  <si>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</si>
  <si>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</si>
  <si>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</si>
  <si>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</si>
  <si>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</si>
  <si>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</si>
  <si>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</si>
  <si>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</si>
  <si>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</si>
  <si>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</si>
  <si>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</si>
  <si>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</si>
  <si>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</si>
  <si>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</si>
  <si>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</si>
  <si>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</si>
  <si>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</si>
  <si>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</si>
  <si>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</si>
  <si>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</si>
  <si>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</si>
  <si>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</si>
  <si>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</si>
  <si>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</si>
  <si>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</si>
  <si>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</si>
  <si>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</si>
  <si>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</si>
  <si>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</si>
  <si>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</si>
  <si>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</si>
  <si>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</si>
  <si>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</si>
  <si>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</si>
  <si>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</si>
  <si>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</si>
  <si>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</si>
  <si>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</si>
  <si>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</si>
  <si>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</si>
  <si>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</si>
  <si>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</si>
  <si>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</si>
  <si>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</si>
  <si>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</si>
  <si>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</si>
  <si>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</si>
  <si>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</si>
  <si>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</si>
  <si>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</si>
  <si>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</si>
  <si>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</si>
  <si>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</si>
  <si>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</si>
  <si>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</si>
  <si>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</si>
  <si>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</si>
  <si>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</si>
  <si>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</si>
  <si>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</si>
  <si>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</si>
  <si>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</si>
  <si>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</si>
  <si>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</si>
  <si>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</si>
  <si>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</si>
  <si>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</si>
  <si>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</si>
  <si>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</si>
  <si>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</si>
  <si>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</si>
  <si>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</si>
  <si>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</si>
  <si>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</si>
  <si>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</si>
  <si>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</si>
  <si>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</si>
  <si>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</si>
  <si>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</si>
  <si>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</si>
  <si>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</si>
  <si>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</si>
  <si>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</si>
  <si>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</si>
  <si>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</si>
  <si>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</si>
  <si>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</si>
  <si>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</si>
  <si>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</si>
  <si>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</si>
  <si>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</si>
  <si>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</si>
  <si>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</si>
  <si>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</si>
  <si>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</si>
  <si>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</si>
  <si>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</si>
  <si>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</si>
  <si>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</si>
  <si>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</si>
  <si>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</si>
  <si>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</si>
  <si>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</si>
  <si>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</si>
  <si>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</si>
  <si>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</si>
  <si>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</si>
  <si>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</si>
  <si>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</si>
  <si>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</si>
  <si>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</si>
  <si>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</si>
  <si>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</si>
  <si>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</si>
  <si>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</si>
  <si>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</si>
  <si>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</si>
  <si>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</si>
  <si>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</si>
  <si>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</si>
  <si>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</si>
  <si>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</si>
  <si>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</si>
  <si>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</si>
  <si>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</si>
  <si>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</si>
  <si>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</si>
  <si>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</si>
  <si>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</si>
  <si>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</si>
  <si>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</si>
  <si>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</si>
  <si>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</si>
  <si>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</si>
  <si>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</si>
  <si>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</si>
  <si>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</si>
  <si>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</si>
  <si>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</si>
  <si>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</si>
  <si>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</si>
  <si>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</si>
  <si>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</si>
  <si>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</si>
  <si>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</si>
  <si>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</si>
  <si>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</si>
  <si>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</si>
  <si>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</si>
  <si>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</si>
  <si>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</si>
  <si>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</si>
  <si>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</si>
  <si>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</si>
  <si>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</si>
  <si>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</si>
  <si>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</si>
  <si>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</si>
  <si>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</si>
  <si>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</si>
  <si>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</si>
  <si>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</si>
  <si>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</si>
  <si>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</si>
  <si>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</si>
  <si>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</si>
  <si>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</si>
  <si>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</si>
  <si>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</si>
  <si>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</si>
  <si>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</si>
  <si>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</si>
  <si>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</si>
  <si>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</si>
  <si>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</si>
  <si>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</si>
  <si>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</si>
  <si>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</si>
  <si>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</si>
  <si>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</si>
  <si>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</si>
  <si>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</si>
  <si>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</si>
  <si>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</si>
  <si>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</si>
  <si>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</si>
  <si>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</si>
  <si>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</si>
  <si>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</si>
  <si>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</si>
  <si>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</si>
  <si>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</si>
  <si>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</si>
  <si>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</si>
  <si>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</si>
  <si>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</si>
  <si>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</si>
  <si>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</si>
  <si>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</si>
  <si>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</si>
  <si>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</si>
  <si>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</si>
  <si>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</si>
  <si>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</si>
  <si>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</si>
  <si>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</si>
  <si>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</si>
  <si>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</si>
  <si>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</si>
  <si>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</si>
  <si>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</si>
  <si>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</si>
  <si>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</si>
  <si>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</si>
  <si>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</si>
  <si>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</si>
  <si>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</si>
  <si>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</si>
  <si>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</si>
  <si>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</si>
  <si>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</si>
  <si>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</si>
  <si>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</si>
  <si>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</si>
  <si>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</si>
  <si>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</si>
  <si>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</si>
  <si>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</si>
  <si>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</si>
  <si>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</si>
  <si>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</si>
  <si>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</si>
  <si>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</si>
  <si>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</si>
  <si>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</si>
  <si>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</si>
  <si>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</si>
  <si>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</si>
  <si>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</si>
  <si>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</si>
  <si>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</si>
  <si>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</si>
  <si>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</si>
  <si>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</si>
  <si>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</si>
  <si>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</si>
  <si>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</si>
  <si>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</si>
  <si>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</si>
  <si>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</si>
  <si>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</si>
  <si>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</si>
  <si>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</si>
  <si>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</si>
  <si>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</si>
  <si>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</si>
  <si>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</si>
  <si>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</si>
  <si>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</si>
  <si>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</si>
  <si>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</si>
  <si>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</si>
  <si>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</si>
  <si>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</si>
  <si>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</si>
  <si>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</si>
  <si>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</si>
  <si>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</si>
  <si>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</si>
  <si>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</si>
  <si>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</si>
  <si>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</si>
  <si>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</si>
  <si>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</si>
  <si>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</si>
  <si>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</si>
  <si>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</si>
  <si>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</si>
  <si>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</si>
  <si>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</si>
  <si>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</si>
  <si>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</si>
  <si>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</si>
  <si>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</si>
  <si>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</si>
  <si>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</si>
  <si>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</si>
  <si>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</si>
  <si>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</si>
  <si>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</si>
  <si>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</si>
  <si>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</si>
  <si>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</si>
  <si>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</si>
  <si>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</si>
  <si>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</si>
  <si>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</si>
  <si>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</si>
  <si>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</si>
  <si>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</si>
  <si>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</si>
  <si>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</si>
  <si>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</si>
  <si>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</si>
  <si>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</si>
  <si>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</si>
  <si>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</si>
  <si>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</si>
  <si>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</si>
  <si>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</si>
  <si>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</si>
  <si>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</si>
  <si>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</si>
  <si>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</si>
  <si>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</si>
  <si>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</si>
  <si>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</si>
  <si>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</si>
  <si>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</si>
  <si>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</si>
  <si>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</si>
  <si>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</si>
  <si>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</si>
  <si>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</si>
  <si>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</si>
  <si>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</si>
  <si>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</si>
  <si>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</si>
  <si>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</si>
  <si>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</si>
  <si>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</si>
  <si>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</si>
  <si>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</si>
  <si>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</si>
  <si>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</si>
  <si>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</si>
  <si>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</si>
  <si>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</si>
  <si>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</si>
  <si>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</si>
  <si>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</si>
  <si>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</si>
  <si>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</si>
  <si>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</si>
  <si>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</si>
  <si>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</si>
  <si>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</si>
  <si>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</si>
  <si>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</si>
  <si>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</si>
  <si>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</si>
  <si>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</si>
  <si>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</si>
  <si>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</si>
  <si>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</si>
  <si>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</si>
  <si>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</si>
  <si>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</si>
  <si>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</si>
  <si>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</si>
  <si>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</si>
  <si>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</si>
  <si>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</si>
  <si>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</si>
  <si>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</si>
  <si>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</si>
  <si>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</si>
  <si>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</si>
  <si>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</si>
  <si>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</si>
  <si>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</si>
  <si>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</si>
  <si>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</si>
  <si>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</si>
  <si>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</si>
  <si>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</si>
  <si>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</si>
  <si>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</si>
  <si>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</si>
  <si>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</si>
  <si>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</si>
  <si>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</si>
  <si>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</si>
  <si>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</si>
  <si>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</si>
  <si>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</si>
  <si>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</si>
  <si>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</si>
  <si>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</si>
  <si>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</si>
  <si>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</si>
  <si>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</si>
  <si>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</si>
  <si>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</si>
  <si>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</si>
  <si>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</si>
  <si>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</si>
  <si>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</si>
  <si>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</si>
  <si>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</si>
  <si>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</si>
  <si>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</si>
  <si>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</si>
  <si>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</si>
  <si>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</si>
  <si>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</si>
  <si>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</si>
  <si>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</si>
  <si>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</si>
  <si>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</si>
  <si>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</si>
  <si>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</si>
  <si>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</si>
  <si>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</si>
  <si>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</si>
  <si>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</si>
  <si>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</si>
  <si>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</si>
  <si>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</si>
  <si>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</si>
  <si>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</si>
  <si>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</si>
  <si>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</si>
  <si>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</si>
  <si>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</si>
  <si>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</si>
  <si>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</si>
  <si>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</si>
  <si>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</si>
  <si>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</si>
  <si>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</si>
  <si>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</si>
  <si>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</si>
  <si>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</si>
  <si>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</si>
  <si>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</si>
  <si>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</si>
  <si>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</si>
  <si>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</si>
  <si>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</si>
  <si>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</si>
  <si>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</si>
  <si>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</si>
  <si>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</si>
  <si>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</si>
  <si>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</si>
  <si>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</si>
  <si>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</si>
  <si>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</si>
  <si>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</si>
  <si>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</si>
  <si>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</si>
  <si>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</si>
  <si>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</si>
  <si>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</si>
  <si>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</si>
  <si>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</si>
  <si>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</si>
  <si>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</si>
  <si>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</si>
  <si>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</si>
  <si>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</si>
  <si>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</si>
  <si>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</si>
  <si>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</si>
  <si>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</si>
  <si>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</si>
  <si>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</si>
  <si>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</si>
  <si>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</si>
  <si>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</si>
  <si>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</si>
  <si>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</si>
  <si>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</si>
  <si>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</si>
  <si>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</si>
  <si>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</si>
  <si>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</si>
  <si>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</si>
  <si>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</si>
  <si>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</si>
  <si>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</si>
  <si>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</si>
  <si>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</si>
  <si>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</si>
  <si>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</si>
  <si>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</si>
  <si>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</si>
  <si>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</si>
  <si>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</si>
  <si>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</si>
  <si>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</si>
  <si>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</si>
  <si>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</si>
  <si>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</si>
  <si>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</si>
  <si>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</si>
  <si>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</si>
  <si>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</si>
  <si>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</si>
  <si>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</si>
  <si>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</si>
  <si>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</si>
  <si>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</si>
  <si>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</si>
  <si>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</si>
  <si>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</si>
  <si>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</si>
  <si>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</si>
  <si>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</si>
  <si>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</si>
  <si>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</si>
  <si>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</si>
  <si>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</si>
  <si>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</si>
  <si>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</si>
  <si>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</si>
  <si>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</si>
  <si>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</si>
  <si>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</si>
  <si>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</si>
  <si>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</si>
  <si>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</si>
  <si>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</si>
  <si>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</si>
  <si>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</si>
  <si>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</si>
  <si>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</si>
  <si>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</si>
  <si>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</si>
  <si>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</si>
  <si>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</si>
  <si>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</si>
  <si>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</si>
  <si>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</si>
  <si>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</si>
  <si>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</si>
  <si>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</si>
  <si>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</si>
  <si>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</si>
  <si>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</si>
  <si>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</si>
  <si>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</si>
  <si>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</si>
  <si>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</si>
  <si>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</si>
  <si>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</si>
  <si>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</si>
  <si>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</si>
  <si>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</si>
  <si>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</si>
  <si>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</si>
  <si>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</si>
  <si>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</si>
  <si>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</si>
  <si>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</si>
  <si>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</si>
  <si>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</si>
  <si>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</si>
  <si>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</si>
  <si>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</si>
  <si>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</si>
  <si>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</si>
  <si>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</si>
  <si>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</si>
  <si>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</si>
  <si>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</si>
  <si>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</si>
  <si>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</si>
  <si>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</si>
  <si>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</si>
  <si>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</si>
  <si>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</si>
  <si>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</si>
  <si>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</si>
  <si>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</si>
  <si>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</si>
  <si>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</si>
  <si>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</si>
  <si>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</si>
  <si>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</si>
  <si>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</si>
  <si>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</si>
  <si>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</si>
  <si>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</si>
  <si>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</si>
  <si>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</si>
  <si>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</si>
  <si>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</si>
  <si>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</si>
  <si>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</si>
  <si>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</si>
  <si>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</si>
  <si>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</si>
  <si>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</si>
  <si>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</si>
  <si>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</si>
  <si>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</si>
  <si>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</si>
  <si>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</si>
  <si>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</si>
  <si>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</si>
  <si>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</si>
  <si>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</si>
  <si>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</si>
  <si>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</si>
  <si>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</si>
  <si>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</si>
  <si>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</si>
  <si>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</si>
  <si>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</si>
  <si>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</si>
  <si>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</si>
  <si>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</si>
  <si>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</si>
  <si>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</si>
  <si>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</si>
  <si>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</si>
  <si>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</si>
  <si>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</si>
  <si>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</si>
  <si>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</si>
  <si>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</si>
  <si>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</si>
  <si>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</si>
  <si>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</si>
  <si>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</si>
  <si>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</si>
  <si>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</si>
  <si>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</si>
  <si>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</si>
  <si>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</si>
  <si>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</si>
  <si>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</si>
  <si>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</si>
  <si>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</si>
  <si>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</si>
  <si>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</si>
  <si>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</si>
  <si>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</si>
  <si>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</si>
  <si>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</si>
  <si>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</si>
  <si>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</si>
  <si>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</si>
  <si>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</si>
  <si>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</si>
  <si>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</si>
  <si>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</si>
  <si>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</si>
  <si>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</si>
  <si>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</si>
  <si>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</si>
  <si>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</si>
  <si>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</si>
  <si>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</si>
  <si>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</si>
  <si>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</si>
  <si>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</si>
  <si>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</si>
  <si>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</si>
  <si>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</si>
  <si>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</si>
  <si>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</si>
  <si>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</si>
  <si>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</si>
  <si>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</si>
  <si>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</si>
  <si>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</si>
  <si>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</si>
  <si>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</si>
  <si>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</si>
  <si>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</si>
  <si>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</si>
  <si>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</si>
  <si>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</si>
  <si>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</si>
  <si>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</si>
  <si>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</si>
  <si>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</si>
  <si>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</si>
  <si>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</si>
  <si>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</si>
  <si>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</si>
  <si>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</si>
  <si>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</si>
  <si>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</si>
  <si>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</si>
  <si>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</si>
  <si>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</si>
  <si>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</si>
  <si>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</si>
  <si>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</si>
  <si>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</si>
  <si>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</si>
  <si>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</si>
  <si>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</si>
  <si>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</si>
  <si>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</si>
  <si>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</si>
  <si>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</si>
  <si>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</si>
  <si>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</si>
  <si>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</si>
  <si>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</si>
  <si>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</si>
  <si>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</si>
  <si>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</si>
  <si>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</si>
  <si>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</si>
  <si>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</si>
  <si>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</si>
  <si>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</si>
  <si>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</si>
  <si>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</si>
  <si>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</si>
  <si>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</si>
  <si>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</si>
  <si>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</si>
  <si>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</si>
  <si>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</si>
  <si>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</si>
  <si>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</si>
  <si>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</si>
  <si>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</si>
  <si>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</si>
  <si>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</si>
  <si>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</si>
  <si>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</si>
  <si>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</si>
  <si>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</si>
  <si>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</si>
  <si>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</si>
  <si>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</si>
  <si>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</si>
  <si>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</si>
  <si>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</si>
  <si>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</si>
  <si>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</si>
  <si>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</si>
  <si>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</si>
  <si>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</si>
  <si>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</si>
  <si>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</si>
  <si>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</si>
  <si>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</si>
  <si>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</si>
  <si>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</si>
  <si>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</si>
  <si>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</si>
  <si>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</si>
  <si>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</si>
  <si>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</si>
  <si>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</si>
  <si>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</si>
  <si>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</si>
  <si>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</si>
  <si>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</si>
  <si>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</si>
  <si>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</si>
  <si>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</si>
  <si>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</si>
  <si>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</si>
  <si>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</si>
  <si>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</si>
  <si>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</si>
  <si>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</si>
  <si>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</si>
  <si>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</si>
  <si>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</si>
  <si>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</si>
  <si>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</si>
  <si>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</si>
  <si>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</si>
  <si>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</si>
  <si>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</si>
  <si>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</si>
  <si>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</si>
  <si>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</si>
  <si>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</si>
  <si>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</si>
  <si>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</si>
  <si>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</si>
  <si>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</si>
  <si>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</si>
  <si>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</si>
  <si>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</si>
  <si>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</si>
  <si>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</si>
  <si>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</si>
  <si>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</si>
  <si>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</si>
  <si>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</si>
  <si>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</si>
  <si>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</si>
  <si>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</si>
  <si>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</si>
  <si>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</si>
  <si>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</si>
  <si>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</si>
  <si>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</si>
  <si>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</si>
  <si>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</si>
  <si>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</si>
  <si>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</si>
  <si>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</si>
  <si>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</si>
  <si>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</si>
  <si>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</si>
  <si>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</si>
  <si>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</si>
  <si>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</si>
  <si>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</si>
  <si>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</si>
  <si>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</si>
  <si>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</si>
  <si>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</si>
  <si>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</si>
  <si>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</si>
  <si>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</si>
  <si>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</si>
  <si>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</si>
  <si>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</si>
  <si>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</si>
  <si>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</si>
  <si>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</si>
  <si>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</si>
  <si>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</si>
  <si>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</si>
  <si>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</si>
  <si>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</si>
  <si>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</si>
  <si>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</si>
  <si>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</si>
  <si>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</si>
  <si>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</si>
  <si>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</si>
  <si>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</si>
  <si>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</si>
  <si>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</si>
  <si>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</si>
  <si>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</si>
  <si>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</si>
  <si>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</si>
  <si>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</si>
  <si>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</si>
  <si>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</si>
  <si>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</si>
  <si>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</si>
  <si>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</si>
  <si>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</si>
  <si>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</si>
  <si>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</si>
  <si>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</si>
  <si>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</si>
  <si>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</si>
  <si>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</si>
  <si>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</si>
  <si>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</si>
  <si>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</si>
  <si>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</si>
  <si>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</si>
  <si>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</si>
  <si>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</si>
  <si>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</si>
  <si>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</si>
  <si>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</si>
  <si>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</si>
  <si>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</si>
  <si>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</si>
  <si>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</si>
  <si>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</si>
  <si>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</si>
  <si>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</si>
  <si>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</si>
  <si>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</si>
  <si>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</si>
  <si>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</si>
  <si>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</si>
  <si>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</si>
  <si>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</si>
  <si>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</si>
  <si>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</si>
  <si>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</si>
  <si>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</si>
  <si>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</si>
  <si>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</si>
  <si>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</si>
  <si>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</si>
  <si>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</si>
  <si>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</si>
  <si>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</si>
  <si>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</si>
  <si>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</si>
  <si>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</si>
  <si>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</si>
  <si>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</si>
  <si>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</si>
  <si>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</si>
  <si>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</si>
  <si>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</si>
  <si>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</si>
  <si>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</si>
  <si>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</si>
  <si>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</si>
  <si>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</si>
  <si>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</si>
  <si>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</si>
  <si>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</si>
  <si>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</si>
  <si>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</si>
  <si>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</si>
  <si>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</si>
  <si>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</si>
  <si>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</si>
  <si>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</si>
  <si>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</si>
  <si>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</si>
  <si>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</si>
  <si>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</si>
  <si>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</si>
  <si>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</si>
  <si>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</si>
  <si>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</si>
  <si>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</si>
  <si>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</si>
  <si>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</si>
  <si>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</si>
  <si>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</si>
  <si>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</si>
  <si>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</si>
  <si>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</si>
  <si>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</si>
  <si>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</si>
  <si>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</si>
  <si>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</si>
  <si>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</si>
  <si>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</si>
  <si>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</si>
  <si>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</si>
  <si>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</si>
  <si>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</si>
  <si>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</si>
  <si>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</si>
  <si>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</si>
  <si>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</si>
  <si>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</si>
  <si>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</si>
  <si>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</si>
  <si>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</si>
  <si>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</si>
  <si>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</si>
  <si>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</si>
  <si>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</si>
  <si>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</si>
  <si>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</si>
  <si>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</si>
  <si>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</si>
  <si>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</si>
  <si>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</si>
  <si>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</si>
  <si>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</si>
  <si>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</si>
  <si>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</si>
  <si>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</si>
  <si>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</si>
  <si>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</si>
  <si>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</si>
  <si>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</si>
  <si>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</si>
  <si>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</si>
  <si>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</si>
  <si>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</si>
  <si>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</si>
  <si>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</si>
  <si>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</si>
  <si>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</si>
  <si>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</si>
  <si>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</si>
  <si>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</si>
  <si>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</si>
  <si>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</si>
  <si>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</si>
  <si>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</si>
  <si>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</si>
  <si>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</si>
  <si>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</si>
  <si>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</si>
  <si>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</si>
  <si>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</si>
  <si>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</si>
  <si>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</si>
  <si>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</si>
  <si>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</si>
  <si>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</si>
  <si>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</si>
  <si>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</si>
  <si>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</si>
  <si>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</si>
  <si>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</si>
  <si>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</si>
  <si>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</si>
  <si>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</si>
  <si>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</si>
  <si>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</si>
  <si>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</si>
  <si>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</si>
  <si>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</si>
  <si>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</si>
  <si>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</si>
  <si>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</si>
  <si>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</si>
  <si>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</si>
  <si>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</si>
  <si>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</si>
  <si>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</si>
  <si>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</si>
  <si>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</si>
  <si>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</si>
  <si>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</si>
  <si>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</si>
  <si>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</si>
  <si>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</si>
  <si>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</si>
  <si>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</si>
  <si>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</si>
  <si>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</si>
  <si>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</si>
  <si>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</si>
  <si>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</si>
  <si>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</si>
  <si>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</si>
  <si>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</si>
  <si>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</si>
  <si>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</si>
  <si>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</si>
  <si>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</si>
  <si>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</si>
  <si>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</si>
  <si>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</si>
  <si>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</si>
  <si>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</si>
  <si>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</si>
  <si>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</si>
  <si>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</si>
  <si>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</si>
  <si>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</si>
  <si>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</si>
  <si>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</si>
  <si>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</si>
  <si>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</si>
  <si>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</si>
  <si>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</si>
  <si>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</si>
  <si>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</si>
  <si>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</si>
  <si>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</si>
  <si>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</si>
  <si>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</si>
  <si>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</si>
  <si>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</si>
  <si>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</si>
  <si>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</si>
  <si>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</si>
  <si>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</si>
  <si>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</si>
  <si>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</si>
  <si>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</si>
  <si>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</si>
  <si>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</si>
  <si>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</si>
  <si>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</si>
  <si>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</si>
  <si>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</si>
  <si>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</si>
  <si>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</si>
  <si>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</si>
  <si>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</si>
  <si>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</si>
  <si>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</si>
  <si>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</si>
  <si>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</si>
  <si>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</si>
  <si>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</si>
  <si>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</si>
  <si>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</si>
  <si>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</si>
  <si>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</si>
  <si>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</si>
  <si>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</si>
  <si>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</si>
  <si>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</si>
  <si>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</si>
  <si>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</si>
  <si>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</si>
  <si>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</si>
  <si>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</si>
  <si>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</si>
  <si>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</si>
  <si>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</si>
  <si>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</si>
  <si>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</si>
  <si>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</si>
  <si>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</si>
  <si>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</si>
  <si>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</si>
  <si>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</si>
  <si>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</si>
  <si>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</si>
  <si>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</si>
  <si>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</si>
  <si>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</si>
  <si>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</si>
  <si>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</si>
  <si>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</si>
  <si>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</si>
  <si>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</si>
  <si>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</si>
  <si>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</si>
  <si>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</si>
  <si>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</si>
  <si>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</si>
  <si>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</si>
  <si>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</si>
  <si>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</si>
  <si>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</si>
  <si>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</si>
  <si>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</si>
  <si>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</si>
  <si>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</si>
  <si>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</si>
  <si>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</si>
  <si>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</si>
  <si>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</si>
  <si>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</si>
  <si>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</si>
  <si>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</si>
  <si>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</si>
  <si>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</si>
  <si>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</si>
  <si>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</si>
  <si>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</si>
  <si>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</si>
  <si>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</si>
  <si>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</si>
  <si>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</si>
  <si>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</si>
  <si>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</si>
  <si>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</si>
  <si>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</si>
  <si>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</si>
  <si>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</si>
  <si>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</si>
  <si>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</si>
  <si>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</si>
  <si>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</si>
  <si>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</si>
  <si>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</si>
  <si>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</si>
  <si>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</si>
  <si>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</si>
  <si>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</si>
  <si>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</si>
  <si>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</si>
  <si>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</si>
  <si>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</si>
  <si>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</si>
  <si>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</si>
  <si>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</si>
  <si>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</si>
  <si>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</si>
  <si>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</si>
  <si>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</si>
  <si>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</si>
  <si>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</si>
  <si>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</si>
  <si>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</si>
  <si>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</si>
  <si>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</si>
  <si>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</si>
  <si>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</si>
  <si>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</si>
  <si>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</si>
  <si>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</si>
  <si>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</si>
  <si>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</si>
  <si>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</si>
  <si>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</si>
  <si>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</si>
  <si>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</si>
  <si>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</si>
  <si>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</si>
  <si>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</si>
  <si>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</si>
  <si>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</si>
  <si>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</si>
  <si>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</si>
  <si>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</si>
  <si>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</si>
  <si>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</si>
  <si>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</si>
  <si>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</si>
  <si>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</si>
  <si>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</si>
  <si>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</si>
  <si>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</si>
  <si>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</si>
  <si>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</si>
  <si>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</si>
  <si>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</si>
  <si>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</si>
  <si>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</si>
  <si>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</si>
  <si>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</si>
  <si>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</si>
  <si>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</si>
  <si>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</si>
  <si>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</si>
  <si>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</si>
  <si>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</si>
  <si>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</si>
  <si>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</si>
  <si>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</si>
  <si>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</si>
  <si>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</si>
  <si>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</si>
  <si>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</si>
  <si>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</si>
  <si>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</si>
  <si>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</si>
  <si>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</si>
  <si>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</si>
  <si>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</si>
  <si>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</si>
  <si>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</si>
  <si>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</si>
  <si>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</si>
  <si>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</si>
  <si>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</si>
  <si>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</si>
  <si>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</si>
  <si>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</si>
  <si>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</si>
  <si>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</si>
  <si>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</si>
  <si>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</si>
  <si>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</si>
  <si>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</si>
  <si>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</si>
  <si>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</si>
  <si>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</si>
  <si>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</si>
  <si>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</si>
  <si>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</si>
  <si>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</si>
  <si>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</si>
  <si>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</si>
  <si>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</si>
  <si>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</si>
  <si>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</si>
  <si>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</si>
  <si>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</si>
  <si>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</si>
  <si>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</si>
  <si>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</si>
  <si>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</si>
  <si>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</si>
  <si>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</si>
  <si>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</si>
  <si>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</si>
  <si>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</si>
  <si>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</si>
  <si>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</si>
  <si>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</si>
  <si>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</si>
  <si>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</si>
  <si>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</si>
  <si>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</si>
  <si>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</si>
  <si>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</si>
  <si>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</si>
  <si>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</si>
  <si>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</si>
  <si>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</si>
  <si>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</si>
  <si>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</si>
  <si>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</si>
  <si>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</si>
  <si>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</si>
  <si>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</si>
  <si>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</si>
  <si>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</si>
  <si>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</si>
  <si>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</si>
  <si>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</si>
  <si>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</si>
  <si>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</si>
  <si>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</si>
  <si>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</si>
  <si>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</si>
  <si>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</si>
  <si>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</si>
  <si>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</si>
  <si>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</si>
  <si>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</si>
  <si>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</si>
  <si>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</si>
  <si>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</si>
  <si>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</si>
  <si>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</si>
  <si>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</si>
  <si>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</si>
  <si>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</si>
  <si>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</si>
  <si>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</si>
  <si>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</si>
  <si>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</si>
  <si>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</si>
  <si>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</si>
  <si>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</si>
  <si>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</si>
  <si>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</si>
  <si>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</si>
  <si>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</si>
  <si>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</si>
  <si>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</si>
  <si>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</si>
  <si>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</si>
  <si>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</si>
  <si>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</si>
  <si>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</si>
  <si>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</si>
  <si>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</si>
  <si>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</si>
  <si>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</si>
  <si>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</si>
  <si>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</si>
  <si>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</si>
  <si>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</si>
  <si>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</si>
  <si>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</si>
  <si>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</si>
  <si>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</si>
  <si>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</si>
  <si>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</si>
  <si>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</si>
  <si>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</si>
  <si>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</si>
  <si>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</si>
  <si>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</si>
  <si>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</si>
  <si>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</si>
  <si>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</si>
  <si>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</si>
  <si>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</si>
  <si>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</si>
  <si>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</si>
  <si>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</si>
  <si>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</si>
  <si>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</si>
  <si>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</si>
  <si>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</si>
  <si>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</si>
  <si>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</si>
  <si>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</si>
  <si>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</si>
  <si>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</si>
  <si>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</si>
  <si>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</si>
  <si>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</si>
  <si>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</si>
  <si>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</si>
  <si>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</si>
  <si>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</si>
  <si>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</si>
  <si>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</si>
  <si>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</si>
  <si>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</si>
  <si>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</si>
  <si>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</si>
  <si>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</si>
  <si>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</si>
  <si>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</si>
  <si>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</si>
  <si>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</si>
  <si>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</si>
  <si>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</si>
  <si>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</si>
  <si>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</si>
  <si>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</si>
  <si>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</si>
  <si>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</si>
  <si>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</si>
  <si>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</si>
  <si>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</si>
  <si>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</si>
  <si>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</si>
  <si>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</si>
  <si>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</si>
  <si>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</si>
  <si>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</si>
  <si>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</si>
  <si>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</si>
  <si>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</si>
  <si>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</si>
  <si>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</si>
  <si>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</si>
  <si>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</si>
  <si>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</si>
  <si>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</si>
  <si>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</si>
  <si>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</si>
  <si>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</si>
  <si>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</si>
  <si>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</si>
  <si>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</si>
  <si>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</si>
  <si>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</si>
  <si>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</si>
  <si>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</si>
  <si>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</si>
  <si>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</si>
  <si>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</si>
  <si>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</si>
  <si>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</si>
  <si>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</si>
  <si>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</si>
  <si>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</si>
  <si>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</si>
  <si>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</si>
  <si>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</si>
  <si>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</si>
  <si>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</si>
  <si>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</si>
  <si>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</si>
  <si>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</si>
  <si>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</si>
  <si>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</si>
  <si>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</si>
  <si>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</si>
  <si>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</si>
  <si>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</si>
  <si>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</si>
  <si>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</si>
  <si>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</si>
  <si>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</si>
  <si>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</si>
  <si>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</si>
  <si>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</si>
  <si>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</si>
  <si>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</si>
  <si>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</si>
  <si>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</si>
  <si>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</si>
  <si>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</si>
  <si>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</si>
  <si>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</si>
  <si>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</si>
  <si>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</si>
  <si>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</si>
  <si>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</si>
  <si>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</si>
  <si>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</si>
  <si>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</si>
  <si>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</si>
  <si>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</si>
  <si>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</si>
  <si>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</si>
  <si>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</si>
  <si>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</si>
  <si>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</si>
  <si>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</si>
  <si>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</si>
  <si>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</si>
  <si>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</si>
  <si>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</si>
  <si>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</si>
  <si>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</si>
  <si>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</si>
  <si>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</si>
  <si>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</si>
  <si>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</si>
  <si>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</si>
  <si>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</si>
  <si>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</si>
  <si>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</si>
  <si>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</si>
  <si>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</si>
  <si>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</si>
  <si>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</si>
  <si>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</si>
  <si>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</si>
  <si>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</si>
  <si>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</si>
  <si>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</si>
  <si>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</si>
  <si>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</si>
  <si>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</si>
  <si>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</si>
  <si>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</si>
  <si>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</si>
  <si>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</si>
  <si>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</si>
  <si>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</si>
  <si>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</si>
  <si>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</si>
  <si>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</si>
  <si>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</si>
  <si>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</si>
  <si>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</si>
  <si>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</si>
  <si>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</si>
  <si>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</si>
  <si>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</si>
  <si>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</si>
  <si>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</si>
  <si>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</si>
  <si>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</si>
  <si>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</si>
  <si>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</si>
  <si>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</si>
  <si>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</si>
  <si>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</si>
  <si>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</si>
  <si>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</si>
  <si>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</si>
  <si>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</si>
  <si>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</si>
  <si>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</si>
  <si>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</si>
  <si>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</si>
  <si>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</si>
  <si>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</si>
  <si>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</si>
  <si>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</si>
  <si>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</si>
  <si>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</si>
  <si>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</si>
  <si>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</si>
  <si>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</si>
  <si>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</si>
  <si>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</si>
  <si>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</si>
  <si>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</si>
  <si>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</si>
  <si>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</si>
  <si>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</si>
  <si>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</si>
  <si>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</si>
  <si>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</si>
  <si>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</si>
  <si>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</si>
  <si>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</si>
  <si>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</si>
  <si>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</si>
  <si>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</si>
  <si>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</si>
  <si>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</si>
  <si>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</si>
  <si>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</si>
  <si>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</si>
  <si>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</si>
  <si>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</si>
  <si>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</si>
  <si>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</si>
  <si>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</si>
  <si>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</si>
  <si>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</si>
  <si>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</si>
  <si>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</si>
  <si>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</si>
  <si>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</si>
  <si>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</si>
  <si>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</si>
  <si>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</si>
  <si>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</si>
  <si>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</si>
  <si>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</si>
  <si>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</si>
  <si>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</si>
  <si>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</si>
  <si>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</si>
  <si>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</si>
  <si>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</si>
  <si>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</si>
  <si>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</si>
  <si>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</si>
  <si>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</si>
  <si>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</si>
  <si>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</si>
  <si>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</si>
  <si>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</si>
  <si>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</si>
  <si>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</si>
  <si>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</si>
  <si>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</si>
  <si>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</si>
  <si>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</si>
  <si>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</si>
  <si>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</si>
  <si>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</si>
  <si>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</si>
  <si>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</si>
  <si>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</si>
  <si>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</si>
  <si>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</si>
  <si>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</si>
  <si>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</si>
  <si>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</si>
  <si>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</si>
  <si>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</si>
  <si>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</si>
  <si>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</si>
  <si>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</si>
  <si>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</si>
  <si>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</si>
  <si>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</si>
  <si>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</si>
  <si>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</si>
  <si>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</si>
  <si>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</si>
  <si>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</si>
  <si>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</si>
  <si>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</si>
  <si>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</si>
  <si>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</si>
  <si>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</si>
  <si>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</si>
  <si>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</si>
  <si>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</si>
  <si>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</si>
  <si>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</si>
  <si>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</si>
  <si>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</si>
  <si>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</si>
  <si>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</si>
  <si>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</si>
  <si>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</si>
  <si>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</si>
  <si>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</si>
  <si>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</si>
  <si>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</si>
  <si>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</si>
  <si>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</si>
  <si>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</si>
  <si>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</si>
  <si>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</si>
  <si>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</si>
  <si>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</si>
  <si>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</si>
  <si>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</si>
  <si>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</si>
  <si>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</si>
  <si>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</si>
  <si>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</si>
  <si>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</si>
  <si>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</si>
  <si>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</si>
  <si>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</si>
  <si>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</si>
  <si>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</si>
  <si>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</si>
  <si>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</si>
  <si>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</si>
  <si>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</si>
  <si>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</si>
  <si>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</si>
  <si>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</si>
  <si>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</si>
  <si>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</si>
  <si>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</si>
  <si>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</si>
  <si>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</si>
  <si>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</si>
  <si>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</si>
  <si>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</si>
  <si>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</si>
  <si>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</si>
  <si>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</si>
  <si>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</si>
  <si>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</si>
  <si>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</si>
  <si>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</si>
  <si>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</si>
  <si>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</si>
  <si>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</si>
  <si>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</si>
  <si>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</si>
  <si>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</si>
  <si>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</si>
  <si>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</si>
  <si>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</si>
  <si>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</si>
  <si>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</si>
  <si>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</si>
  <si>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</si>
  <si>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</si>
  <si>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</si>
  <si>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</si>
  <si>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</si>
  <si>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</si>
  <si>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</si>
  <si>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</si>
  <si>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</si>
  <si>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</si>
  <si>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</si>
  <si>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</si>
  <si>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</si>
  <si>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</si>
  <si>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</si>
  <si>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</si>
  <si>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</si>
  <si>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</si>
  <si>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</si>
  <si>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</si>
  <si>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</si>
  <si>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</si>
  <si>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</si>
  <si>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</si>
  <si>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</si>
  <si>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</si>
  <si>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</si>
  <si>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</si>
  <si>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</si>
  <si>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</si>
  <si>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</si>
  <si>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</si>
  <si>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</si>
  <si>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</si>
  <si>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</si>
  <si>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</si>
  <si>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</si>
  <si>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</si>
  <si>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120 min </t>
  </si>
  <si>
    <t xml:space="preserve">2025-11-24 12:00:50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</si>
  <si>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</si>
  <si>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</si>
  <si>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</si>
  <si>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</si>
  <si>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</si>
  <si>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</si>
  <si>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</si>
  <si>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</si>
  <si>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</si>
  <si>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</si>
  <si>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</si>
  <si>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</si>
  <si>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</si>
  <si>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</si>
  <si>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</si>
  <si>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</si>
  <si>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</si>
  <si>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</si>
  <si>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</si>
  <si>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need 10 min </t>
  </si>
  <si>
    <t>PCM-20251124-00000827</t>
  </si>
  <si>
    <t xml:space="preserve">scattered sites HAJ0138 &amp; HAJ0112 &amp; HAJ2929 &amp; HAJ0125 / EM team need 25 min for site HAJ0138 2nd Team need 15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</si>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</sst>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322.56145937499969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1.6748726848163642E-2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1.8322800926398486E-2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2.2003356483764946E-2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45985.509885300926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45985.509885300926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45985.509885300926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45985.509885300926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45985.509885300926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45985.509885300926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45985.509885300926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45985.509885300926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45985.509885300926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45985.509885300926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45985.509885300926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45985.509885300926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45985.509885300926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45985.509885300926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45985.509885300926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45985.509885300926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45985.509885300926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45985.509885300926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45985.509885300926</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45985.509885300926</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BFC48342-40EF-408F-9B67-FFDD33FDDA68}"/>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160.51004733796435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1.1224663194443565</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39113</v>
      </c>
      <c r="B5" s="18" t="str">
        <f>IFERROR(VLOOKUP(D5,DB!A:K,11,0),"")</f>
        <v>R2</v>
      </c>
      <c r="C5" s="18">
        <v>1</v>
      </c>
      <c r="D5" s="18" t="s">
        <v>39114</v>
      </c>
      <c r="E5" s="102" t="s">
        <v>39021</v>
      </c>
      <c r="F5" s="103">
        <v>45985.443229166667</v>
      </c>
      <c r="G5" s="104">
        <f ca="1">IFERROR(NOW()-F5,"-")</f>
        <v>6.6656134258664679E-2</v>
      </c>
      <c r="H5" s="150"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22150</v>
      </c>
      <c r="E6" s="102"/>
      <c r="F6" s="103"/>
      <c r="G6" s="104">
        <f ca="1">IFERROR(NOW()-F6,"-")</f>
        <v>45985.509885300926</v>
      </c>
      <c r="H6" s="150" t="s">
        <v>39117</v>
      </c>
      <c r="I6" s="18" t="str">
        <f>IFERROR(VLOOKUP(D6,DB!A:F,6,0),"")</f>
        <v>Power cube</v>
      </c>
      <c r="J6" s="18" t="str">
        <f>IFERROR(VLOOKUP(D6,DB!A:G,7,0),"")</f>
        <v>Good+No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45985.509885300926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45985.509885300926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45985.509885300926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45985.509885300926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45985.509885300926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45985.509885300926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45985.509885300926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45985.509885300926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45985.509885300926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45985.509885300926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45985.509885300926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45985.509885300926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45985.509885300926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45985.509885300926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45985.509885300926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45985.509885300926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45985.509885300926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45985.509885300926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45985.509885300926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45985.509885300926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45985.509885300926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45985.509885300926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45985.509885300926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45985.509885300926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45985.509885300926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45985.509885300926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45985.509885300926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45985.509885300926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45985.509885300926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45985.509885300926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45985.509885300926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45985.509885300926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45985.509885300926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45985.509885300926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45985.509885300926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45985.509885300926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45985.509885300926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45985.509885300926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45985.509885300926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45985.509885300926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45985.509885300926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45985.509885300926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45985.509885300926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45985.509885300926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45985.509885300926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45985.509885300926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45985.509885300926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45985.509885300926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45985.509885300926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45985.509885300926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45985.509885300926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45985.509885300926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45985.509885300926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45985.509885300926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45985.509885300926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45985.509885300926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45985.509885300926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45985.509885300926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45985.509885300926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45985.509885300926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45985.509885300926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45985.509885300926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45985.509885300926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45985.509885300926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45985.509885300926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45985.509885300926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45985.509885300926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45985.509885300926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45985.509885300926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45985.509885300926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45985.509885300926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45985.509885300926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45985.509885300926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45985.509885300926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45985.509885300926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45985.509885300926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45985.509885300926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45985.509885300926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45985.509885300926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45985.509885300926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45985.509885300926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45985.509885300926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45985.509885300926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45985.509885300926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45985.509885300926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45985.509885300926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45985.509885300926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45985.509885300926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45985.509885300926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45985.509885300926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45985.509885300926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45985.509885300926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45985.509885300926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45985.509885300926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45985.509885300926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45985.509885300926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45985.509885300926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45985.509885300926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45985.509885300926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45985.509885300926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45985.509885300926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45985.509885300926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45985.509885300926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45985.509885300926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45985.509885300926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45985.509885300926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45985.509885300926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45985.509885300926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45985.509885300926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45985.509885300926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45985.509885300926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45985.509885300926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45985.509885300926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45985.509885300926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45985.509885300926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45985.509885300926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45985.509885300926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45985.509885300926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45985.509885300926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45985.509885300926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45985.509885300926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45985.509885300926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45985.509885300926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45985.509885300926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45985.509885300926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45985.509885300926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45985.509885300926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45985.509885300926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45985.509885300926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45985.509885300926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45985.509885300926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45985.509885300926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45985.509885300926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45985.509885300926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45985.509885300926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45985.509885300926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45985.509885300926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45985.509885300926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45985.509885300926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45985.509885300926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45985.509885300926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45985.509885300926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45985.509885300926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45985.509885300926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45985.509885300926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45985.509885300926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45985.509885300926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45985.509885300926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45985.509885300926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45985.509885300926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45985.509885300926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45985.509885300926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45985.509885300926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45985.509885300926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45985.509885300926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45985.509885300926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45985.509885300926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45985.509885300926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45985.509885300926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45985.509885300926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45985.509885300926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45985.509885300926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45985.509885300926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45985.509885300926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45985.509885300926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45985.509885300926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45985.509885300926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45985.509885300926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45985.509885300926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45985.509885300926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45985.509885300926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45985.509885300926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45985.509885300926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45985.509885300926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45985.509885300926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45985.509885300926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45985.509885300926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45985.509885300926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45985.509885300926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45985.509885300926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45985.509885300926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45985.509885300926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45985.509885300926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45985.509885300926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45985.509885300926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45985.509885300926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45985.509885300926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45985.509885300926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45985.509885300926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45985.509885300926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45985.509885300926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45985.509885300926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45985.509885300926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45985.509885300926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45985.509885300926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45985.509885300926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45985.509885300926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45985.509885300926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45985.509885300926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45985.509885300926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45985.509885300926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45985.509885300926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45985.509885300926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45985.509885300926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45985.509885300926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45985.509885300926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45985.509885300926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45985.509885300926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45985.509885300926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45985.509885300926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45985.509885300926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45985.509885300926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45985.509885300926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45985.509885300926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45985.509885300926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45985.509885300926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45985.509885300926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45985.509885300926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45985.509885300926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45985.509885300926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45985.509885300926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45985.509885300926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45985.509885300926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45985.509885300926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45985.509885300926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45985.509885300926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45985.509885300926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45985.509885300926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45985.509885300926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45985.509885300926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45985.509885300926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45985.509885300926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45985.509885300926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45985.509885300926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45985.509885300926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45985.509885300926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45985.509885300926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45985.509885300926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45985.509885300926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45985.509885300926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45985.509885300926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45985.509885300926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45985.509885300926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45985.509885300926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45985.509885300926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45985.509885300926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45985.509885300926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45985.509885300926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45985.509885300926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45985.509885300926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45985.509885300926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45985.509885300926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45985.509885300926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45985.509885300926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45985.509885300926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45985.509885300926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45985.509885300926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45985.509885300926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45985.509885300926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45985.509885300926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45985.509885300926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45985.509885300926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45985.509885300926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45985.509885300926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45985.509885300926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45985.509885300926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45985.509885300926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45985.509885300926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45985.509885300926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45985.509885300926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45985.509885300926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45985.509885300926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45985.509885300926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45985.509885300926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45985.509885300926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45985.509885300926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45985.509885300926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45985.509885300926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45985.509885300926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45985.509885300926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45985.509885300926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45985.509885300926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45985.509885300926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45985.509885300926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45985.509885300926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45985.509885300926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45985.509885300926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45985.509885300926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45985.509885300926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45985.509885300926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45985.509885300926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45985.509885300926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45985.509885300926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45985.509885300926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45985.509885300926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45985.509885300926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45985.509885300926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45985.509885300926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45985.509885300926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45985.509885300926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45985.509885300926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45985.509885300926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45985.509885300926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45985.509885300926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45985.509885300926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45985.509885300926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45985.509885300926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45985.509885300926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45985.509885300926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45985.509885300926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45985.509885300926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45985.509885300926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45985.509885300926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45985.509885300926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45985.509885300926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45985.509885300926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45985.509885300926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45985.509885300926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45985.509885300926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45985.509885300926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45985.509885300926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45985.509885300926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45985.509885300926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45985.509885300926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45985.509885300926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45985.509885300926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45985.509885300926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45985.509885300926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45985.509885300926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45985.509885300926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45985.509885300926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45985.509885300926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45985.509885300926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45985.509885300926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45985.509885300926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45985.509885300926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45985.509885300926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45985.509885300926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45985.509885300926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45985.509885300926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45985.509885300926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45985.509885300926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45985.509885300926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45985.509885300926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45985.509885300926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45985.509885300926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45985.509885300926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45985.509885300926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45985.509885300926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45985.509885300926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45985.509885300926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45985.509885300926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45985.509885300926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45985.509885300926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45985.509885300926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45985.509885300926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45985.509885300926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45985.509885300926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45985.509885300926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45985.509885300926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45985.509885300926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45985.509885300926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45985.509885300926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45985.509885300926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45985.509885300926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45985.509885300926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45985.509885300926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45985.509885300926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45985.509885300926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45985.509885300926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45985.509885300926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45985.509885300926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45985.509885300926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45985.509885300926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45985.509885300926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45985.509885300926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45985.509885300926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45985.509885300926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45985.509885300926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45985.509885300926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45985.509885300926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45985.509885300926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45985.509885300926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45985.509885300926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45985.509885300926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45985.509885300926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45985.509885300926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45985.509885300926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45985.509885300926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45985.509885300926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45985.509885300926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45985.509885300926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45985.509885300926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45985.509885300926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45985.509885300926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45985.509885300926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45985.509885300926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45985.509885300926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45985.509885300926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45985.509885300926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45985.509885300926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45985.509885300926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45985.509885300926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45985.509885300926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45985.509885300926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45985.509885300926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45985.509885300926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45985.509885300926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45985.509885300926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45985.509885300926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45985.509885300926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45985.509885300926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45985.509885300926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45985.509885300926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45985.509885300926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45985.509885300926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45985.509885300926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45985.509885300926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45985.509885300926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45985.509885300926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45985.509885300926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45985.509885300926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45985.509885300926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45985.509885300926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45985.509885300926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45985.509885300926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45985.509885300926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45985.509885300926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45985.509885300926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45985.509885300926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45985.509885300926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45985.509885300926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45985.509885300926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45985.509885300926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45985.509885300926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45985.509885300926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45985.509885300926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45985.509885300926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45985.509885300926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45985.509885300926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45985.509885300926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45985.509885300926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45985.509885300926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45985.509885300926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45985.509885300926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45985.509885300926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45985.509885300926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45985.509885300926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45985.509885300926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45985.509885300926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45985.509885300926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45985.509885300926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45985.509885300926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45985.509885300926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45985.509885300926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45985.509885300926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45985.509885300926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45985.509885300926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45985.509885300926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45985.509885300926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45985.509885300926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45985.509885300926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45985.509885300926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45985.509885300926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45985.509885300926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45985.509885300926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45985.509885300926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45985.509885300926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45985.509885300926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45985.509885300926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45985.509885300926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45985.509885300926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45985.509885300926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45985.509885300926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45985.509885300926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45985.509885300926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45985.509885300926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45985.509885300926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45985.509885300926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45985.509885300926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45985.509885300926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45985.509885300926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45985.509885300926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45985.509885300926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45985.509885300926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45985.509885300926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45985.509885300926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45985.509885300926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45985.509885300926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45985.509885300926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45985.509885300926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45985.509885300926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45985.509885300926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45985.509885300926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45985.509885300926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45985.509885300926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45985.509885300926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45985.509885300926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45985.509885300926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45985.509885300926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45985.509885300926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45985.509885300926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45985.509885300926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45985.509885300926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45985.509885300926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45985.509885300926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45985.509885300926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45985.509885300926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45985.509885300926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45985.509885300926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45985.509885300926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45985.509885300926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45985.509885300926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45985.509885300926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45985.509885300926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45985.509885300926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45985.509885300926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45985.509885300926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45985.509885300926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45985.509885300926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45985.509885300926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45985.509885300926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45985.509885300926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45985.509885300926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45985.509885300926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45985.509885300926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45985.509885300926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45985.509885300926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45985.509885300926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45985.509885300926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45985.509885300926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45985.509885300926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45985.509885300926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45985.509885300926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45985.509885300926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45985.509885300926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45985.509885300926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45985.509885300926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45985.509885300926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45985.509885300926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45985.509885300926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45985.509885300926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45985.509885300926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45985.509885300926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45985.509885300926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45985.509885300926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45985.509885300926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45985.509885300926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45985.509885300926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45985.509885300926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45985.509885300926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45985.509885300926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45985.509885300926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45985.509885300926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45985.509885300926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45985.509885300926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45985.509885300926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45985.509885300926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45985.509885300926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45985.509885300926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45985.509885300926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45985.509885300926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45985.509885300926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45985.509885300926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45985.509885300926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45985.509885300926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45985.509885300926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45985.509885300926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45985.509885300926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45985.509885300926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45985.509885300926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45985.509885300926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45985.509885300926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45985.509885300926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45985.509885300926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45985.509885300926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45985.509885300926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45985.509885300926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45985.509885300926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45985.509885300926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45985.509885300926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45985.509885300926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45985.509885300926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45985.509885300926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45985.509885300926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45985.509885300926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45985.509885300926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45985.509885300926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45985.509885300926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45985.509885300926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45985.509885300926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45985.509885300926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45985.509885300926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45985.509885300926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45985.509885300926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45985.509885300926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45985.509885300926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45985.509885300926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45985.509885300926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45985.509885300926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45985.509885300926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45985.509885300926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45985.509885300926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45985.509885300926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45985.509885300926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45985.509885300926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45985.509885300926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45985.509885300926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45985.509885300926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45985.509885300926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45985.509885300926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45985.509885300926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45985.509885300926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45985.509885300926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45985.509885300926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45985.509885300926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45985.509885300926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45985.509885300926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45985.509885300926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45985.509885300926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45985.509885300926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45985.509885300926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45985.509885300926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45985.509885300926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45985.509885300926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45985.509885300926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45985.509885300926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45985.509885300926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45985.509885300926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45985.509885300926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45985.509885300926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45985.509885300926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45985.509885300926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45985.509885300926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45985.509885300926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45985.509885300926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45985.509885300926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45985.509885300926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45985.509885300926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45985.509885300926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45985.509885300926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45985.509885300926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45985.509885300926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45985.509885300926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45985.509885300926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45985.509885300926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45985.509885300926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45985.509885300926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45985.509885300926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45985.509885300926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45985.509885300926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45985.509885300926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45985.509885300926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45985.509885300926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45985.509885300926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45985.509885300926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45985.509885300926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45985.509885300926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45985.509885300926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45985.509885300926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45985.509885300926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45985.509885300926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45985.509885300926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45985.509885300926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45985.509885300926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45985.509885300926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45985.509885300926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45985.509885300926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45985.509885300926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45985.509885300926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45985.509885300926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45985.509885300926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45985.509885300926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45985.509885300926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45985.509885300926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45985.509885300926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45985.509885300926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45985.509885300926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45985.509885300926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45985.509885300926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45985.509885300926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45985.509885300926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45985.509885300926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45985.509885300926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45985.509885300926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45985.509885300926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45985.509885300926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45985.509885300926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45985.509885300926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45985.509885300926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45985.509885300926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45985.509885300926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45985.509885300926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45985.509885300926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45985.509885300926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45985.509885300926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45985.509885300926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45985.509885300926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45985.509885300926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45985.509885300926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45985.509885300926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45985.509885300926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45985.509885300926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45985.509885300926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45985.509885300926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45985.509885300926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45985.509885300926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45985.509885300926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45985.509885300926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45985.509885300926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45985.509885300926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45985.509885300926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45985.509885300926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45985.509885300926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45985.509885300926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45985.509885300926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45985.509885300926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45985.509885300926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45985.509885300926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45985.509885300926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45985.509885300926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45985.509885300926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45985.509885300926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45985.509885300926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45985.509885300926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45985.509885300926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45985.509885300926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45985.509885300926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45985.509885300926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45985.509885300926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45985.509885300926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45985.509885300926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45985.509885300926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45985.509885300926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45985.509885300926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45985.509885300926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45985.509885300926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45985.509885300926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45985.509885300926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45985.509885300926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45985.509885300926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45985.509885300926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45985.509885300926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45985.509885300926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45985.509885300926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45985.509885300926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45985.509885300926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45985.509885300926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45985.509885300926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45985.509885300926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45985.509885300926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45985.509885300926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45985.509885300926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45985.509885300926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45985.509885300926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45985.509885300926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45985.509885300926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45985.509885300926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45985.509885300926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45985.509885300926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45985.509885300926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45985.509885300926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45985.509885300926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45985.509885300926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45985.509885300926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45985.509885300926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45985.509885300926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45985.509885300926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45985.509885300926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45985.509885300926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45985.509885300926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45985.509885300926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45985.509885300926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45985.509885300926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45985.509885300926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45985.509885300926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45985.509885300926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45985.509885300926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45985.509885300926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45985.509885300926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45985.509885300926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45985.509885300926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45985.509885300926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45985.509885300926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45985.509885300926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45985.509885300926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45985.509885300926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45985.509885300926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45985.509885300926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45985.509885300926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45985.509885300926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45985.509885300926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45985.509885300926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45985.509885300926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45985.509885300926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45985.509885300926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45985.509885300926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45985.509885300926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45985.509885300926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45985.509885300926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45985.509885300926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45985.509885300926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45985.509885300926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45985.509885300926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45985.509885300926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45985.509885300926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45985.509885300926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45985.509885300926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45985.509885300926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45985.509885300926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45985.509885300926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45985.509885300926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45985.509885300926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45985.509885300926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45985.509885300926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45985.509885300926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45985.509885300926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45985.509885300926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45985.509885300926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45985.509885300926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45985.509885300926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45985.509885300926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45985.509885300926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45985.509885300926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45985.509885300926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45985.509885300926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45985.509885300926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45985.509885300926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45985.509885300926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45985.509885300926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45985.509885300926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45985.509885300926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45985.509885300926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45985.509885300926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45985.509885300926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45985.509885300926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45985.509885300926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45985.509885300926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45985.509885300926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45985.509885300926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45985.509885300926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45985.509885300926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45985.509885300926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45985.509885300926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45985.509885300926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45985.509885300926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45985.509885300926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45985.509885300926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45985.509885300926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45985.509885300926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45985.509885300926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45985.509885300926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45985.509885300926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45985.509885300926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45985.509885300926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45985.509885300926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45985.509885300926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45985.509885300926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45985.509885300926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45985.509885300926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45985.509885300926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45985.509885300926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45985.509885300926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45985.509885300926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45985.509885300926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45985.509885300926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45985.509885300926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45985.509885300926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45985.509885300926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45985.509885300926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45985.509885300926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45985.509885300926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45985.509885300926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45985.509885300926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45985.509885300926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45985.509885300926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45985.509885300926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45985.509885300926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45985.509885300926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45985.509885300926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45985.509885300926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45985.509885300926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45985.509885300926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45985.509885300926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45985.509885300926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45985.509885300926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45985.509885300926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45985.509885300926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45985.509885300926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45985.509885300926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45985.509885300926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45985.509885300926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45985.509885300926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45985.509885300926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45985.509885300926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45985.509885300926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45985.509885300926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45985.509885300926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45985.509885300926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45985.509885300926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45985.509885300926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45985.509885300926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45985.509885300926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45985.509885300926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45985.509885300926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45985.509885300926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45985.509885300926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45985.509885300926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45985.509885300926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45985.509885300926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45985.509885300926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45985.509885300926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45985.509885300926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45985.509885300926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45985.509885300926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45985.509885300926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45985.509885300926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45985.509885300926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45985.509885300926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45985.509885300926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45985.509885300926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45985.509885300926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45985.509885300926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45985.509885300926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45985.509885300926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45985.509885300926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45985.509885300926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45985.509885300926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45985.509885300926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45985.509885300926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45985.509885300926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45985.509885300926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45985.509885300926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45985.509885300926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45985.509885300926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45985.509885300926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45985.509885300926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45985.509885300926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45985.509885300926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45985.509885300926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45985.509885300926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45985.509885300926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45985.509885300926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45985.509885300926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45985.509885300926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45985.509885300926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45985.509885300926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45985.509885300926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45985.509885300926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45985.509885300926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45985.509885300926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45985.509885300926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45985.509885300926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45985.509885300926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45985.509885300926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45985.509885300926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45985.509885300926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45985.509885300926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45985.509885300926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45985.509885300926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45985.509885300926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45985.509885300926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45985.509885300926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45985.509885300926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45985.509885300926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45985.509885300926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45985.509885300926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45985.509885300926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45985.509885300926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45985.509885300926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45985.509885300926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45985.509885300926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45985.509885300926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45985.509885300926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45985.509885300926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45985.509885300926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45985.509885300926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45985.509885300926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45985.509885300926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45985.509885300926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45985.509885300926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45985.509885300926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45985.509885300926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45985.509885300926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45985.509885300926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45985.509885300926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45985.509885300926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45985.509885300926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45985.509885300926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45985.509885300926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45985.509885300926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45985.509885300926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45985.509885300926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45985.509885300926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45985.509885300926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45985.509885300926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45985.509885300926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45985.509885300926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45985.509885300926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45985.509885300926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45985.509885300926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45985.509885300926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45985.509885300926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45985.509885300926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45985.509885300926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45985.509885300926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45985.509885300926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45985.509885300926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45985.509885300926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45985.509885300926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45985.509885300926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45985.509885300926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45985.509885300926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45985.509885300926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45985.509885300926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45985.509885300926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45985.509885300926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45985.509885300926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45985.509885300926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45985.509885300926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45985.509885300926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45985.509885300926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45985.509885300926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45985.509885300926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45985.509885300926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45985.509885300926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45985.509885300926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45985.509885300926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45985.509885300926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45985.509885300926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45985.509885300926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45985.509885300926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45985.509885300926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45985.509885300926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45985.509885300926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45985.509885300926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45985.509885300926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45985.509885300926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45985.509885300926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45985.509885300926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45985.509885300926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45985.509885300926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45985.509885300926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45985.509885300926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45985.509885300926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45985.509885300926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45985.509885300926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45985.509885300926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45985.509885300926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45985.509885300926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45985.509885300926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45985.509885300926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45985.509885300926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45985.509885300926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45985.509885300926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45985.509885300926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45985.509885300926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45985.509885300926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45985.509885300926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45985.509885300926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45985.509885300926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45985.509885300926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45985.509885300926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45985.509885300926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45985.509885300926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45985.509885300926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45985.509885300926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45985.509885300926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45985.509885300926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45985.509885300926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45985.509885300926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45985.509885300926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45985.509885300926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45985.509885300926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45985.509885300926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45985.509885300926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45985.509885300926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45985.509885300926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45985.509885300926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45985.509885300926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45985.509885300926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45985.509885300926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45985.509885300926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45985.509885300926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45985.509885300926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45985.509885300926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45985.509885300926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45985.509885300926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45985.509885300926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45985.509885300926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45985.509885300926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45985.509885300926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45985.509885300926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45985.509885300926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45985.509885300926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45985.509885300926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45985.509885300926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45985.509885300926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282.02916770832962</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1.0167718750017229</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0.16325335648434702</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45985.509885300926</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1.7304282409895677E-2</v>
      </c>
      <c r="H6" s="95">
        <v>45985.486747685187</v>
      </c>
      <c r="I6" s="113" t="str">
        <f>IFERROR(VLOOKUP(D6,DB!A:F,6,0),"")</f>
        <v>Generator-SG</v>
      </c>
      <c r="J6" s="113" t="str">
        <f>IFERROR(VLOOKUP(D6,DB!A:G,7,0),"")</f>
        <v>No BB Shifted</v>
      </c>
      <c r="K6" s="97" t="s">
        <v>39127</v>
      </c>
      <c r="L6" s="91" t="str">
        <f>IFERROR(VLOOKUP(D6,DB!A:I,9,0),"")</f>
        <v>Latis</v>
      </c>
    </row>
    <row r="7" spans="1:16" ht="15" customHeight="1">
      <c r="A7" s="113"/>
      <c r="B7" s="113" t="str">
        <f>IFERROR(VLOOKUP(D7,DB!A:K,11,0),"")</f>
        <v/>
      </c>
      <c r="C7" s="93"/>
      <c r="D7" s="91"/>
      <c r="E7" s="94"/>
      <c r="F7" s="95"/>
      <c r="G7" s="96">
        <f t="shared" ca="1" si="0"/>
        <v>45985.509885300926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45985.509885300926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45985.509885300926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45985.509885300926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45985.509885300926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45985.509885300926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45985.509885300926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45985.509885300926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45985.509885300926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45985.509885300926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45985.509885300926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45985.509885300926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45985.509885300926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45985.509885300926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45985.509885300926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45985.509885300926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45985.509885300926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45985.509885300926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45985.509885300926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45985.509885300926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45985.509885300926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45985.509885300926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45985.509885300926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45985.509885300926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45985.509885300926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45985.509885300926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45985.509885300926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45985.509885300926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45985.509885300926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45985.509885300926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45985.509885300926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45985.509885300926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45985.509885300926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45985.509885300926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45985.509885300926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45985.509885300926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45985.509885300926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45985.509885300926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45985.509885300926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45985.509885300926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45985.509885300926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45985.509885300926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45985.509885300926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45985.509885300926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45985.509885300926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45985.509885300926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45985.509885300926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45985.509885300926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45985.509885300926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45985.509885300926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45985.509885300926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45985.509885300926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45985.509885300926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45985.509885300926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45985.509885300926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45985.509885300926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45985.509885300926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45985.509885300926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45985.509885300926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45985.509885300926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45985.509885300926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45985.509885300926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45985.509885300926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45985.509885300926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45985.509885300926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45985.509885300926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45985.509885300926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45985.509885300926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45985.509885300926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45985.509885300926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45985.509885300926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45985.509885300926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45985.509885300926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45985.509885300926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45985.509885300926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45985.509885300926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45985.509885300926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45985.509885300926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45985.509885300926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45985.509885300926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45985.509885300926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45985.509885300926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45985.509885300926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45985.509885300926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45985.509885300926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45985.509885300926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45985.509885300926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45985.509885300926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45985.509885300926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45985.509885300926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45985.509885300926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45985.509885300926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45985.509885300926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45985.509885300926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45985.509885300926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45985.509885300926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45985.509885300926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45985.509885300926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45985.509885300926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45985.509885300926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45985.509885300926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45985.509885300926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45985.509885300926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45985.509885300926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45985.509885300926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45985.509885300926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45985.509885300926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45985.509885300926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45985.509885300926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45985.509885300926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45985.509885300926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45985.509885300926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45985.509885300926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45985.509885300926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45985.509885300926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45985.509885300926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45985.509885300926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45985.509885300926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45985.509885300926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45985.509885300926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45985.509885300926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45985.509885300926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45985.509885300926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45985.509885300926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45985.509885300926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45985.509885300926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45985.509885300926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45985.509885300926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45985.509885300926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45985.509885300926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45985.509885300926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45985.509885300926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45985.509885300926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45985.509885300926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45985.509885300926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45985.509885300926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45985.509885300926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45985.509885300926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45985.509885300926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45985.509885300926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45985.509885300926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45985.509885300926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45985.509885300926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45985.509885300926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45985.509885300926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45985.509885300926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45985.509885300926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45985.509885300926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45985.509885300926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45985.509885300926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45985.509885300926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45985.509885300926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45985.509885300926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45985.509885300926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45985.509885300926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45985.509885300926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45985.509885300926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45985.509885300926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45985.509885300926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45985.509885300926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45985.509885300926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45985.509885300926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45985.509885300926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45985.509885300926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45985.509885300926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45985.509885300926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45985.509885300926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45985.509885300926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45985.509885300926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45985.509885300926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45985.509885300926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45985.509885300926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45985.509885300926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45985.509885300926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45985.509885300926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45985.509885300926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45985.509885300926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45985.509885300926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45985.509885300926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45985.509885300926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45985.509885300926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45985.509885300926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45985.509885300926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45985.509885300926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45985.509885300926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45985.509885300926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45985.509885300926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45985.509885300926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45985.509885300926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45985.509885300926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45985.509885300926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45985.509885300926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45985.509885300926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45985.509885300926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45985.509885300926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45985.509885300926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45985.509885300926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45985.509885300926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45985.509885300926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45985.509885300926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45985.509885300926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45985.509885300926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45985.509885300926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45985.509885300926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45985.509885300926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45985.509885300926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45985.509885300926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45985.509885300926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45985.509885300926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45985.509885300926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45985.509885300926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45985.509885300926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45985.509885300926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45985.509885300926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45985.509885300926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45985.509885300926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45985.509885300926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45985.509885300926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45985.509885300926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45985.509885300926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45985.509885300926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45985.509885300926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45985.509885300926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45985.509885300926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45985.509885300926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45985.509885300926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45985.509885300926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45985.509885300926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45985.509885300926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45985.509885300926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45985.509885300926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45985.509885300926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45985.509885300926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45985.509885300926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45985.509885300926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45985.509885300926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45985.509885300926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45985.509885300926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45985.509885300926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45985.509885300926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45985.509885300926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45985.509885300926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45985.509885300926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45985.509885300926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45985.509885300926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45985.509885300926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45985.509885300926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45985.509885300926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45985.509885300926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45985.509885300926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45985.509885300926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45985.509885300926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45985.509885300926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45985.509885300926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45985.509885300926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45985.509885300926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45985.509885300926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45985.509885300926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45985.509885300926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45985.509885300926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45985.509885300926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45985.509885300926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45985.509885300926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45985.509885300926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45985.509885300926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45985.509885300926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45985.509885300926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45985.509885300926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45985.509885300926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45985.509885300926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45985.509885300926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45985.509885300926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45985.509885300926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45985.509885300926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45985.509885300926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45985.509885300926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45985.509885300926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45985.509885300926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45985.509885300926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45985.509885300926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45985.509885300926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45985.509885300926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45985.509885300926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45985.509885300926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45985.509885300926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45985.509885300926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45985.509885300926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45985.509885300926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45985.509885300926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45985.509885300926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45985.509885300926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45985.509885300926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45985.509885300926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45985.509885300926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45985.509885300926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45985.509885300926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45985.509885300926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45985.509885300926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45985.509885300926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45985.509885300926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45985.509885300926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45985.509885300926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45985.509885300926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45985.509885300926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45985.509885300926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45985.509885300926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45985.509885300926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45985.509885300926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45985.509885300926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45985.509885300926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45985.509885300926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45985.509885300926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45985.509885300926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45985.509885300926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45985.509885300926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45985.509885300926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45985.509885300926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45985.509885300926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45985.509885300926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45985.509885300926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45985.509885300926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45985.509885300926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45985.509885300926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45985.509885300926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45985.509885300926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45985.509885300926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45985.509885300926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45985.509885300926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45985.509885300926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45985.509885300926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45985.509885300926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45985.509885300926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45985.509885300926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45985.509885300926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45985.509885300926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45985.509885300926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45985.509885300926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45985.509885300926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45985.509885300926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45985.509885300926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45985.509885300926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45985.509885300926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45985.509885300926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45985.509885300926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45985.509885300926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45985.509885300926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45985.509885300926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45985.509885300926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45985.509885300926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45985.509885300926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45985.509885300926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45985.509885300926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45985.509885300926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45985.509885300926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45985.509885300926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45985.509885300926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45985.509885300926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45985.509885300926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45985.509885300926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45985.509885300926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45985.509885300926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45985.509885300926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45985.509885300926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45985.509885300926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45985.509885300926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45985.509885300926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45985.509885300926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45985.509885300926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45985.509885300926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45985.509885300926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45985.509885300926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45985.509885300926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45985.509885300926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45985.509885300926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45985.509885300926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45985.509885300926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45985.509885300926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45985.509885300926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45985.509885300926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45985.509885300926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45985.509885300926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45985.509885300926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45985.509885300926</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93.677825115737505</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39026</v>
      </c>
      <c r="F3" s="38">
        <v>45926.188877314817</v>
      </c>
      <c r="G3" s="108">
        <f t="shared" ref="G3" ca="1" si="0">IFERROR(NOW()-F3,"")</f>
        <v>59.32100798610918</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39026</v>
      </c>
      <c r="F4" s="110">
        <v>45948.661111111112</v>
      </c>
      <c r="G4" s="111">
        <f t="shared" ref="G4" ca="1" si="1">IFERROR(NOW()-F4,"")</f>
        <v>36.848774189813412</v>
      </c>
      <c r="H4" s="110">
        <v>45948.661111111112</v>
      </c>
      <c r="I4" s="109" t="str">
        <f>IFERROR(VLOOKUP(D4,DB!A:F,6,0),"")</f>
        <v>SCECO</v>
      </c>
      <c r="J4" s="109" t="str">
        <f>IFERROR(VLOOKUP(D4,DB!A:G,7,0),"")</f>
        <v>Dead</v>
      </c>
      <c r="K4" s="109" t="s">
        <v>39133</v>
      </c>
      <c r="L4" s="109" t="str">
        <f>IFERROR(VLOOKUP(D4,DB!A:I,9,0),"")</f>
        <v>Latis</v>
      </c>
    </row>
    <row r="5" spans="1:13" ht="30.75">
      <c r="A5" s="109" t="s">
        <v>39134</v>
      </c>
      <c r="B5" s="109" t="str">
        <f>IFERROR(VLOOKUP(D5,DB!A:K,11,0),"")</f>
        <v>R5</v>
      </c>
      <c r="C5" s="109">
        <v>1</v>
      </c>
      <c r="D5" s="109" t="s">
        <v>36518</v>
      </c>
      <c r="E5" s="109" t="s">
        <v>39021</v>
      </c>
      <c r="F5" s="122">
        <v>45981.373298611114</v>
      </c>
      <c r="G5" s="111">
        <f ca="1">IFERROR(NOW()-F5,"")</f>
        <v>4.1365866898122476</v>
      </c>
      <c r="H5" s="122">
        <v>45981.360798611109</v>
      </c>
      <c r="I5" s="109" t="str">
        <f>IFERROR(VLOOKUP(D5,DB!A:F,6,0),"")</f>
        <v>SCECO</v>
      </c>
      <c r="J5" s="109" t="str">
        <f>IFERROR(VLOOKUP(D5,DB!A:G,7,0),"")</f>
        <v>Dead</v>
      </c>
      <c r="K5" s="109" t="s">
        <v>39135</v>
      </c>
      <c r="L5" s="109" t="str">
        <f>IFERROR(VLOOKUP(D5,DB!A:I,9,0),"")</f>
        <v>Latis</v>
      </c>
    </row>
    <row r="6" spans="1:13">
      <c r="A6" s="109" t="s">
        <v>39136</v>
      </c>
      <c r="B6" s="109" t="str">
        <f>IFERROR(VLOOKUP(D6,DB!A:K,11,0),"")</f>
        <v>R5</v>
      </c>
      <c r="C6" s="109">
        <v>2</v>
      </c>
      <c r="D6" s="109" t="s">
        <v>36295</v>
      </c>
      <c r="E6" s="109" t="s">
        <v>39021</v>
      </c>
      <c r="F6" s="122">
        <v>45985.46266203704</v>
      </c>
      <c r="G6" s="111">
        <f ca="1">IFERROR(NOW()-F6,"")</f>
        <v>4.7223263885825872E-2</v>
      </c>
      <c r="H6" s="122">
        <v>45985.454965277779</v>
      </c>
      <c r="I6" s="109" t="str">
        <f>IFERROR(VLOOKUP(D6,DB!A:F,6,0),"")</f>
        <v>Generator-SG</v>
      </c>
      <c r="J6" s="109" t="str">
        <f>IFERROR(VLOOKUP(D6,DB!A:G,7,0),"")</f>
        <v>Vandalized</v>
      </c>
      <c r="K6" s="109" t="s">
        <v>39137</v>
      </c>
      <c r="L6" s="109" t="str">
        <f>IFERROR(VLOOKUP(D6,DB!A:I,9,0),"")</f>
        <v>Latis</v>
      </c>
    </row>
    <row r="7" spans="1:13" ht="30.75">
      <c r="A7" s="109" t="s">
        <v>39138</v>
      </c>
      <c r="B7" s="109" t="str">
        <f>IFERROR(VLOOKUP(D7,DB!A:K,11,0),"")</f>
        <v>R5</v>
      </c>
      <c r="C7" s="109">
        <v>8</v>
      </c>
      <c r="D7" s="109" t="s">
        <v>38184</v>
      </c>
      <c r="E7" s="109" t="s">
        <v>39026</v>
      </c>
      <c r="F7" s="122">
        <v>45985.488240740742</v>
      </c>
      <c r="G7" s="111">
        <f ca="1">IFERROR(NOW()-F7,"")</f>
        <v>2.1644560183631256E-2</v>
      </c>
      <c r="H7" s="122">
        <v>45985.471574074072</v>
      </c>
      <c r="I7" s="109" t="str">
        <f>IFERROR(VLOOKUP(D7,DB!A:F,6,0),"")</f>
        <v>SCECO</v>
      </c>
      <c r="J7" s="109" t="str">
        <f>IFERROR(VLOOKUP(D7,DB!A:G,7,0),"")</f>
        <v>Haj Removal</v>
      </c>
      <c r="K7" s="109" t="s">
        <v>39139</v>
      </c>
      <c r="L7" s="109" t="str">
        <f>IFERROR(VLOOKUP(D7,DB!A:I,9,0),"")</f>
        <v>Latis</v>
      </c>
    </row>
    <row r="8" spans="1:13">
      <c r="A8" s="109"/>
      <c r="B8" s="109" t="str">
        <f>IFERROR(VLOOKUP(D8,DB!A:K,11,0),"")</f>
        <v/>
      </c>
      <c r="C8" s="109"/>
      <c r="D8" s="143"/>
      <c r="E8" s="109"/>
      <c r="F8" s="109"/>
      <c r="G8" s="111">
        <f ca="1">IFERROR(NOW()-F8,"")</f>
        <v>45985.509885300926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45985.509885300926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45985.509885300926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45985.509885300926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45985.509885300926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45985.509885300926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45985.509885300926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45985.509885300926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45985.509885300926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45985.509885300926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45985.509885300926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45985.509885300926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45985.509885300926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45985.509885300926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45985.509885300926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45985.509885300926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45985.509885300926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45985.509885300926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45985.509885300926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45985.509885300926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45985.509885300926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45985.509885300926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45985.509885300926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45985.509885300926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45985.509885300926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45985.509885300926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45985.509885300926</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45985.509885300926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45985.509885300926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45985.509885300926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45985.509885300926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45985.509885300926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45985.509885300926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45985.509885300926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45985.509885300926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45985.509885300926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45985.509885300926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45985.509885300926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45985.509885300926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45985.509885300926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45985.509885300926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45985.509885300926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45985.509885300926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45985.509885300926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45985.509885300926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45985.509885300926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45985.509885300926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45985.509885300926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45985.509885300926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45985.509885300926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45985.509885300926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45985.509885300926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45985.509885300926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45985.509885300926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45985.509885300926</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39140</v>
      </c>
      <c r="B2" s="145" t="str">
        <f>IFERROR(VLOOKUP(D2,DB!A:K,11,0),"")</f>
        <v>R6</v>
      </c>
      <c r="C2" s="146">
        <v>3</v>
      </c>
      <c r="D2" s="145" t="s">
        <v>29367</v>
      </c>
      <c r="E2" s="109" t="s">
        <v>39021</v>
      </c>
      <c r="F2" s="153">
        <v>45985.501145833332</v>
      </c>
      <c r="G2" s="75">
        <f ca="1">IFERROR(NOW()-F2,"-")</f>
        <v>8.7394675938412547E-3</v>
      </c>
      <c r="H2" s="154">
        <v>45985.486875000002</v>
      </c>
      <c r="I2" s="145" t="str">
        <f>IFERROR(VLOOKUP(D2,DB!A:F,6,0),"")</f>
        <v>SCECO</v>
      </c>
      <c r="J2" s="145" t="str">
        <f>IFERROR(VLOOKUP(D2,DB!A:G,7,0),"")</f>
        <v>Dead+No BB Design</v>
      </c>
      <c r="K2" s="148" t="s">
        <v>39141</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45985.509885300926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45985.509885300926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45985.509885300926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45985.509885300926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45985.509885300926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45985.509885300926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45985.509885300926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45985.509885300926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45985.509885300926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45985.509885300926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45985.509885300926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45985.509885300926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45985.509885300926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45985.509885300926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45985.509885300926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45985.509885300926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45985.509885300926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45985.509885300926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45985.509885300926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45985.509885300926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45985.509885300926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45985.509885300926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45985.509885300926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45985.509885300926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45985.509885300926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45985.509885300926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45985.509885300926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45985.509885300926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45985.509885300926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45985.509885300926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45985.509885300926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45985.509885300926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45985.509885300926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45985.509885300926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45985.509885300926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45985.509885300926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45985.509885300926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45985.509885300926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45985.509885300926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45985.509885300926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45985.509885300926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45985.509885300926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