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18" documentId="13_ncr:1_{F6CB121F-512D-4AA6-A0C1-0FB36C537598}" xr6:coauthVersionLast="47" xr6:coauthVersionMax="47" xr10:uidLastSave="{9461E0DD-020A-4195-AF5F-F506EF56749F}"/>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<sst xmlns="http://schemas.openxmlformats.org/spreadsheetml/2006/main" count="180297" uniqueCount="39133">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</sst>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296.41008414352109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4.0176736110879574E-2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45959.358510069447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45959.358510069447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45959.358510069447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45959.358510069447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45959.358510069447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45959.358510069447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45959.358510069447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45959.358510069447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45959.358510069447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45959.358510069447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45959.358510069447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45959.358510069447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45959.358510069447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45959.358510069447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45959.358510069447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45959.358510069447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45959.358510069447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45959.358510069447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45959.358510069447</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45959.358510069447</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F0537BDD-C667-4798-B3B9-62621E8F59CC}"/>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E14" sqref="E1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134.35867210648576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0.6164267361164093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0.58224849537509726</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0.42061655093129957</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0.13258414352458203</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2.0118865744734649E-2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1.3348032407520805E-2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45959.358510069447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45959.358510069447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45959.358510069447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45959.358510069447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45959.358510069447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45959.358510069447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45959.358510069447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45959.358510069447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45959.358510069447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45959.358510069447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45959.358510069447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45959.358510069447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45959.358510069447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45959.358510069447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45959.358510069447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45959.358510069447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45959.358510069447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45959.358510069447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45959.358510069447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45959.358510069447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45959.358510069447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45959.358510069447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45959.358510069447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45959.358510069447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45959.358510069447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45959.358510069447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45959.358510069447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45959.358510069447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45959.358510069447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45959.358510069447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45959.358510069447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45959.358510069447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45959.358510069447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45959.358510069447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45959.358510069447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45959.358510069447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45959.358510069447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45959.358510069447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45959.358510069447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45959.358510069447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45959.358510069447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45959.358510069447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45959.358510069447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45959.358510069447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45959.358510069447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45959.358510069447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45959.358510069447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45959.358510069447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45959.358510069447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45959.358510069447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45959.358510069447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45959.358510069447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45959.358510069447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45959.358510069447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45959.358510069447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45959.358510069447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45959.358510069447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45959.358510069447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45959.358510069447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45959.358510069447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45959.358510069447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45959.358510069447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45959.358510069447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45959.358510069447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45959.358510069447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45959.358510069447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45959.358510069447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45959.358510069447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45959.358510069447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45959.358510069447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45959.358510069447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45959.358510069447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45959.358510069447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45959.358510069447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45959.358510069447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45959.358510069447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45959.358510069447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45959.358510069447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45959.358510069447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45959.358510069447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45959.358510069447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45959.358510069447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45959.358510069447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45959.358510069447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45959.358510069447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45959.358510069447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45959.358510069447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45959.358510069447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45959.358510069447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45959.358510069447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45959.358510069447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45959.358510069447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45959.358510069447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45959.358510069447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45959.358510069447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45959.358510069447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45959.358510069447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45959.358510069447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45959.358510069447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45959.358510069447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45959.358510069447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45959.358510069447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45959.358510069447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45959.358510069447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45959.358510069447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45959.358510069447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45959.358510069447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45959.358510069447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45959.358510069447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45959.358510069447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45959.358510069447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45959.358510069447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45959.358510069447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45959.358510069447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45959.358510069447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45959.358510069447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45959.358510069447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45959.358510069447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45959.358510069447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45959.358510069447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45959.358510069447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45959.358510069447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45959.358510069447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45959.358510069447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45959.358510069447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45959.358510069447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45959.358510069447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45959.358510069447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45959.358510069447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45959.358510069447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45959.358510069447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45959.358510069447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45959.358510069447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45959.358510069447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45959.358510069447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45959.358510069447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45959.358510069447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45959.358510069447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45959.358510069447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45959.358510069447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45959.358510069447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45959.358510069447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45959.358510069447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45959.358510069447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45959.358510069447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45959.358510069447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45959.358510069447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45959.358510069447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45959.358510069447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45959.358510069447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45959.358510069447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45959.358510069447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45959.358510069447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45959.358510069447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45959.358510069447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45959.358510069447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45959.358510069447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45959.358510069447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45959.358510069447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45959.358510069447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45959.358510069447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45959.358510069447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45959.358510069447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45959.358510069447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45959.358510069447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45959.358510069447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45959.358510069447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45959.358510069447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45959.358510069447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45959.358510069447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45959.358510069447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45959.358510069447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45959.358510069447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45959.358510069447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45959.358510069447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45959.358510069447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45959.358510069447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45959.358510069447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45959.358510069447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45959.358510069447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45959.358510069447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45959.358510069447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45959.358510069447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45959.358510069447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45959.358510069447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45959.358510069447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45959.358510069447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45959.358510069447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45959.358510069447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45959.358510069447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45959.358510069447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45959.358510069447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45959.358510069447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45959.358510069447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45959.358510069447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45959.358510069447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45959.358510069447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45959.358510069447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45959.358510069447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45959.358510069447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45959.358510069447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45959.358510069447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45959.358510069447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45959.358510069447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45959.358510069447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45959.358510069447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45959.358510069447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45959.358510069447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45959.358510069447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45959.358510069447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45959.358510069447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45959.358510069447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45959.358510069447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45959.358510069447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45959.358510069447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45959.358510069447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45959.358510069447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45959.358510069447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45959.358510069447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45959.358510069447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45959.358510069447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45959.358510069447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45959.358510069447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45959.358510069447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45959.358510069447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45959.358510069447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45959.358510069447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45959.358510069447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45959.358510069447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45959.358510069447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45959.358510069447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45959.358510069447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45959.358510069447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45959.358510069447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45959.358510069447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45959.358510069447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45959.358510069447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45959.358510069447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45959.358510069447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45959.358510069447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45959.358510069447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45959.358510069447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45959.358510069447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45959.358510069447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45959.358510069447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45959.358510069447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45959.358510069447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45959.358510069447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45959.358510069447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45959.358510069447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45959.358510069447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45959.358510069447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45959.358510069447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45959.358510069447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45959.358510069447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45959.358510069447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45959.358510069447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45959.358510069447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45959.358510069447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45959.358510069447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45959.358510069447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45959.358510069447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45959.358510069447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45959.358510069447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45959.358510069447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45959.358510069447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45959.358510069447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45959.358510069447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45959.358510069447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45959.358510069447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45959.358510069447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45959.358510069447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45959.358510069447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45959.358510069447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45959.358510069447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45959.358510069447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45959.358510069447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45959.358510069447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45959.358510069447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45959.358510069447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45959.358510069447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45959.358510069447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45959.358510069447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45959.358510069447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45959.358510069447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45959.358510069447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45959.358510069447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45959.358510069447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45959.358510069447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45959.358510069447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45959.358510069447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45959.358510069447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45959.358510069447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45959.358510069447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45959.358510069447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45959.358510069447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45959.358510069447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45959.358510069447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45959.358510069447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45959.358510069447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45959.358510069447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45959.358510069447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45959.358510069447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45959.358510069447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45959.358510069447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45959.358510069447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45959.358510069447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45959.358510069447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45959.358510069447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45959.358510069447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45959.358510069447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45959.358510069447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45959.358510069447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45959.358510069447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45959.358510069447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45959.358510069447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45959.358510069447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45959.358510069447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45959.358510069447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45959.358510069447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45959.358510069447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45959.358510069447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45959.358510069447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45959.358510069447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45959.358510069447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45959.358510069447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45959.358510069447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45959.358510069447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45959.358510069447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45959.358510069447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45959.358510069447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45959.358510069447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45959.358510069447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45959.358510069447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45959.358510069447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45959.358510069447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45959.358510069447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45959.358510069447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45959.358510069447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45959.358510069447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45959.358510069447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45959.358510069447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45959.358510069447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45959.358510069447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45959.358510069447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45959.358510069447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45959.358510069447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45959.358510069447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45959.358510069447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45959.358510069447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45959.358510069447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45959.358510069447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45959.358510069447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45959.358510069447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45959.358510069447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45959.358510069447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45959.358510069447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45959.358510069447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45959.358510069447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45959.358510069447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45959.358510069447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45959.358510069447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45959.358510069447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45959.358510069447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45959.358510069447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45959.358510069447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45959.358510069447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45959.358510069447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45959.358510069447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45959.358510069447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45959.358510069447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45959.358510069447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45959.358510069447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45959.358510069447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45959.358510069447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45959.358510069447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45959.358510069447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45959.358510069447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45959.358510069447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45959.358510069447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45959.358510069447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45959.358510069447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45959.358510069447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45959.358510069447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45959.358510069447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45959.358510069447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45959.358510069447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45959.358510069447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45959.358510069447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45959.358510069447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45959.358510069447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45959.358510069447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45959.358510069447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45959.358510069447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45959.358510069447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45959.358510069447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45959.358510069447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45959.358510069447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45959.358510069447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45959.358510069447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45959.358510069447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45959.358510069447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45959.358510069447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45959.358510069447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45959.358510069447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45959.358510069447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45959.358510069447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45959.358510069447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45959.358510069447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45959.358510069447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45959.358510069447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45959.358510069447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45959.358510069447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45959.358510069447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45959.358510069447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45959.358510069447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45959.358510069447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45959.358510069447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45959.358510069447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45959.358510069447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45959.358510069447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45959.358510069447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45959.358510069447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45959.358510069447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45959.358510069447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45959.358510069447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45959.358510069447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45959.358510069447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45959.358510069447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45959.358510069447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45959.358510069447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45959.358510069447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45959.358510069447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45959.358510069447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45959.358510069447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45959.358510069447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45959.358510069447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45959.358510069447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45959.358510069447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45959.358510069447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45959.358510069447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45959.358510069447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45959.358510069447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45959.358510069447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45959.358510069447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45959.358510069447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45959.358510069447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45959.358510069447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45959.358510069447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45959.358510069447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45959.358510069447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45959.358510069447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45959.358510069447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45959.358510069447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45959.358510069447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45959.358510069447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45959.358510069447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45959.358510069447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45959.358510069447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45959.358510069447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45959.358510069447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45959.358510069447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45959.358510069447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45959.358510069447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45959.358510069447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45959.358510069447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45959.358510069447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45959.358510069447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45959.358510069447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45959.358510069447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45959.358510069447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45959.358510069447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45959.358510069447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45959.358510069447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45959.358510069447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45959.358510069447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45959.358510069447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45959.358510069447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45959.358510069447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45959.358510069447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45959.358510069447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45959.358510069447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45959.358510069447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45959.358510069447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45959.358510069447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45959.358510069447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45959.358510069447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45959.358510069447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45959.358510069447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45959.358510069447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45959.358510069447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45959.358510069447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45959.358510069447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45959.358510069447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45959.358510069447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45959.358510069447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45959.358510069447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45959.358510069447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45959.358510069447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45959.358510069447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45959.358510069447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45959.358510069447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45959.358510069447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45959.358510069447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45959.358510069447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45959.358510069447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45959.358510069447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45959.358510069447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45959.358510069447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45959.358510069447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45959.358510069447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45959.358510069447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45959.358510069447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45959.358510069447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45959.358510069447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45959.358510069447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45959.358510069447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45959.358510069447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45959.358510069447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45959.358510069447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45959.358510069447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45959.358510069447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45959.358510069447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45959.358510069447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45959.358510069447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45959.358510069447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45959.358510069447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45959.358510069447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45959.358510069447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45959.358510069447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45959.358510069447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45959.358510069447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45959.358510069447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45959.358510069447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45959.358510069447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45959.358510069447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45959.358510069447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45959.358510069447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45959.358510069447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45959.358510069447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45959.358510069447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45959.358510069447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45959.358510069447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45959.358510069447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45959.358510069447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45959.358510069447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45959.358510069447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45959.358510069447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45959.358510069447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45959.358510069447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45959.358510069447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45959.358510069447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45959.358510069447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45959.358510069447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45959.358510069447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45959.358510069447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45959.358510069447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45959.358510069447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45959.358510069447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45959.358510069447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45959.358510069447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45959.358510069447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45959.358510069447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45959.358510069447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45959.358510069447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45959.358510069447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45959.358510069447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45959.358510069447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45959.358510069447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45959.358510069447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45959.358510069447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45959.358510069447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45959.358510069447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45959.358510069447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45959.358510069447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45959.358510069447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45959.358510069447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45959.358510069447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45959.358510069447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45959.358510069447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45959.358510069447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45959.358510069447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45959.358510069447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45959.358510069447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45959.358510069447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45959.358510069447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45959.358510069447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45959.358510069447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45959.358510069447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45959.358510069447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45959.358510069447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45959.358510069447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45959.358510069447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45959.358510069447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45959.358510069447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45959.358510069447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45959.358510069447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45959.358510069447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45959.358510069447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45959.358510069447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45959.358510069447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45959.358510069447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45959.358510069447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45959.358510069447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45959.358510069447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45959.358510069447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45959.358510069447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45959.358510069447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45959.358510069447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45959.358510069447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45959.358510069447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45959.358510069447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45959.358510069447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45959.358510069447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45959.358510069447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45959.358510069447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45959.358510069447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45959.358510069447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45959.358510069447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45959.358510069447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45959.358510069447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45959.358510069447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45959.358510069447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45959.358510069447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45959.358510069447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45959.358510069447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45959.358510069447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45959.358510069447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45959.358510069447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45959.358510069447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45959.358510069447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45959.358510069447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45959.358510069447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45959.358510069447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45959.358510069447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45959.358510069447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45959.358510069447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45959.358510069447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45959.358510069447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45959.358510069447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45959.358510069447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45959.358510069447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45959.358510069447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45959.358510069447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45959.358510069447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45959.358510069447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45959.358510069447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45959.358510069447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45959.358510069447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45959.358510069447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45959.358510069447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45959.358510069447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45959.358510069447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45959.358510069447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45959.358510069447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45959.358510069447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45959.358510069447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45959.358510069447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45959.358510069447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45959.358510069447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45959.358510069447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45959.358510069447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45959.358510069447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45959.358510069447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45959.358510069447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45959.358510069447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45959.358510069447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45959.358510069447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45959.358510069447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45959.358510069447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45959.358510069447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45959.358510069447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45959.358510069447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45959.358510069447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45959.358510069447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45959.358510069447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45959.358510069447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45959.358510069447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45959.358510069447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45959.358510069447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45959.358510069447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45959.358510069447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45959.358510069447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45959.358510069447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45959.358510069447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45959.358510069447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45959.358510069447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45959.358510069447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45959.358510069447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45959.358510069447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45959.358510069447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45959.358510069447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45959.358510069447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45959.358510069447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45959.358510069447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45959.358510069447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45959.358510069447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45959.358510069447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45959.358510069447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45959.358510069447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45959.358510069447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45959.358510069447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45959.358510069447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45959.358510069447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45959.358510069447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45959.358510069447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45959.358510069447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45959.358510069447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45959.358510069447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45959.358510069447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45959.358510069447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45959.358510069447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45959.358510069447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45959.358510069447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45959.358510069447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45959.358510069447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45959.358510069447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45959.358510069447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45959.358510069447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45959.358510069447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45959.358510069447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45959.358510069447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45959.358510069447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45959.358510069447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45959.358510069447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45959.358510069447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45959.358510069447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45959.358510069447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45959.358510069447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45959.358510069447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45959.358510069447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45959.358510069447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45959.358510069447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45959.358510069447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45959.358510069447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45959.358510069447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45959.358510069447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45959.358510069447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45959.358510069447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45959.358510069447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45959.358510069447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45959.358510069447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45959.358510069447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45959.358510069447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45959.358510069447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45959.358510069447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45959.358510069447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45959.358510069447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45959.358510069447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45959.358510069447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45959.358510069447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45959.358510069447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45959.358510069447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45959.358510069447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45959.358510069447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45959.358510069447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45959.358510069447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45959.358510069447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45959.358510069447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45959.358510069447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45959.358510069447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45959.358510069447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45959.358510069447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45959.358510069447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45959.358510069447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45959.358510069447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45959.358510069447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45959.358510069447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45959.358510069447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45959.358510069447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45959.358510069447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45959.358510069447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45959.358510069447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45959.358510069447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45959.358510069447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45959.358510069447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45959.358510069447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45959.358510069447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45959.358510069447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45959.358510069447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45959.358510069447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45959.358510069447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45959.358510069447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45959.358510069447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45959.358510069447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45959.358510069447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45959.358510069447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45959.358510069447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45959.358510069447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45959.358510069447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45959.358510069447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45959.358510069447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45959.358510069447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45959.358510069447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45959.358510069447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45959.358510069447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45959.358510069447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45959.358510069447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45959.358510069447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45959.358510069447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45959.358510069447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45959.358510069447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45959.358510069447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45959.358510069447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45959.358510069447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45959.358510069447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45959.358510069447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45959.358510069447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45959.358510069447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45959.358510069447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45959.358510069447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45959.358510069447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45959.358510069447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45959.358510069447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45959.358510069447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45959.358510069447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45959.358510069447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45959.358510069447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45959.358510069447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45959.358510069447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45959.358510069447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45959.358510069447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45959.358510069447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45959.358510069447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45959.358510069447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45959.358510069447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45959.358510069447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45959.358510069447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45959.358510069447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45959.358510069447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45959.358510069447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45959.358510069447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45959.358510069447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45959.358510069447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45959.358510069447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45959.358510069447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45959.358510069447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45959.358510069447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45959.358510069447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45959.358510069447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45959.358510069447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45959.358510069447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45959.358510069447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45959.358510069447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45959.358510069447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45959.358510069447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45959.358510069447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45959.358510069447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45959.358510069447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45959.358510069447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45959.358510069447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45959.358510069447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45959.358510069447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45959.358510069447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45959.358510069447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45959.358510069447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45959.358510069447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45959.358510069447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45959.358510069447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45959.358510069447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45959.358510069447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45959.358510069447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45959.358510069447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45959.358510069447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45959.358510069447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45959.358510069447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45959.358510069447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45959.358510069447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45959.358510069447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45959.358510069447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45959.358510069447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45959.358510069447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45959.358510069447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45959.358510069447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45959.358510069447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45959.358510069447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45959.358510069447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45959.358510069447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45959.358510069447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45959.358510069447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45959.358510069447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45959.358510069447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45959.358510069447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45959.358510069447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45959.358510069447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45959.358510069447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45959.358510069447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45959.358510069447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45959.358510069447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45959.358510069447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45959.358510069447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45959.358510069447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45959.358510069447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45959.358510069447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45959.358510069447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45959.358510069447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45959.358510069447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45959.358510069447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45959.358510069447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45959.358510069447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45959.358510069447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45959.358510069447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45959.358510069447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45959.358510069447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45959.358510069447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45959.358510069447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45959.358510069447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45959.358510069447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45959.358510069447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45959.358510069447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45959.358510069447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45959.358510069447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45959.358510069447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45959.358510069447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45959.358510069447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45959.358510069447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45959.358510069447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45959.358510069447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45959.358510069447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45959.358510069447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45959.358510069447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45959.358510069447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45959.358510069447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45959.358510069447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45959.358510069447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45959.358510069447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45959.358510069447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45959.358510069447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45959.358510069447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45959.358510069447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45959.358510069447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45959.358510069447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45959.358510069447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45959.358510069447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45959.358510069447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45959.358510069447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45959.358510069447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45959.358510069447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45959.358510069447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45959.358510069447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45959.358510069447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45959.358510069447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45959.358510069447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45959.358510069447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45959.358510069447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45959.358510069447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45959.358510069447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45959.358510069447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45959.358510069447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45959.358510069447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45959.358510069447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45959.358510069447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45959.358510069447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45959.358510069447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45959.358510069447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45959.358510069447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45959.358510069447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45959.358510069447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45959.358510069447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45959.358510069447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45959.358510069447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45959.358510069447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45959.358510069447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45959.358510069447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45959.358510069447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45959.358510069447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45959.358510069447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45959.358510069447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45959.358510069447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45959.358510069447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45959.358510069447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45959.358510069447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45959.358510069447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45959.358510069447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45959.358510069447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45959.358510069447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45959.358510069447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45959.358510069447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45959.358510069447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45959.358510069447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45959.358510069447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45959.358510069447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45959.358510069447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45959.358510069447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45959.358510069447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45959.358510069447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45959.358510069447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45959.358510069447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45959.358510069447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45959.358510069447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45959.358510069447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45959.358510069447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45959.358510069447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45959.358510069447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45959.358510069447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45959.358510069447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45959.358510069447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45959.358510069447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45959.358510069447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45959.358510069447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45959.358510069447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45959.358510069447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45959.358510069447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45959.358510069447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45959.358510069447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45959.358510069447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45959.358510069447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45959.358510069447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45959.358510069447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45959.358510069447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45959.358510069447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45959.358510069447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45959.358510069447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45959.358510069447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45959.358510069447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45959.358510069447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45959.358510069447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45959.358510069447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45959.358510069447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45959.358510069447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45959.358510069447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45959.358510069447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45959.358510069447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45959.358510069447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45959.358510069447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45959.358510069447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45959.358510069447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45959.358510069447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45959.358510069447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45959.358510069447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45959.358510069447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45959.358510069447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45959.358510069447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45959.358510069447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45959.358510069447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45959.358510069447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45959.358510069447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45959.358510069447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45959.358510069447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45959.358510069447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45959.358510069447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45959.358510069447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45959.358510069447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45959.358510069447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45959.358510069447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45959.358510069447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45959.358510069447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45959.358510069447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45959.358510069447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45959.358510069447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45959.358510069447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45959.358510069447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45959.358510069447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45959.358510069447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45959.358510069447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45959.358510069447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45959.358510069447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45959.358510069447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45959.358510069447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45959.358510069447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45959.358510069447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45959.358510069447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45959.358510069447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45959.358510069447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45959.358510069447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45959.358510069447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45959.358510069447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45959.358510069447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45959.358510069447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45959.358510069447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45959.358510069447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45959.358510069447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45959.358510069447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45959.358510069447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45959.358510069447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45959.358510069447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45959.358510069447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45959.358510069447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45959.358510069447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45959.358510069447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45959.358510069447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45959.358510069447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45959.358510069447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45959.358510069447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45959.358510069447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45959.358510069447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45959.358510069447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45959.358510069447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45959.358510069447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45959.358510069447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45959.358510069447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45959.358510069447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45959.358510069447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45959.358510069447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45959.358510069447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45959.358510069447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45959.358510069447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45959.358510069447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45959.358510069447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45959.358510069447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45959.358510069447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45959.358510069447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45959.358510069447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45959.358510069447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45959.358510069447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45959.358510069447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45959.358510069447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45959.358510069447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45959.358510069447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45959.358510069447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45959.358510069447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45959.358510069447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45959.358510069447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45959.358510069447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45959.358510069447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45959.358510069447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45959.358510069447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45959.358510069447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45959.358510069447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45959.358510069447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45959.358510069447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45959.358510069447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45959.358510069447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45959.358510069447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45959.358510069447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45959.358510069447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45959.358510069447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45959.358510069447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45959.358510069447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45959.358510069447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45959.358510069447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45959.358510069447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45959.358510069447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45959.358510069447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45959.358510069447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45959.358510069447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45959.358510069447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45959.358510069447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45959.358510069447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45959.358510069447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45959.358510069447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45959.358510069447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45959.358510069447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45959.358510069447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45959.358510069447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45959.358510069447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45959.358510069447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45959.358510069447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45959.358510069447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45959.358510069447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45959.358510069447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45959.358510069447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45959.358510069447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45959.358510069447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45959.358510069447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45959.358510069447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45959.358510069447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45959.358510069447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45959.358510069447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45959.358510069447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45959.358510069447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45959.358510069447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45959.358510069447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45959.358510069447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45959.358510069447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45959.358510069447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45959.358510069447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45959.358510069447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45959.358510069447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45959.358510069447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45959.358510069447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45959.358510069447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45959.358510069447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45959.358510069447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45959.358510069447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45959.358510069447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45959.358510069447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45959.358510069447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45959.358510069447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45959.358510069447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45959.358510069447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45959.358510069447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45959.358510069447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45959.358510069447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45959.358510069447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45959.358510069447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45959.358510069447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45959.358510069447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45959.358510069447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45959.358510069447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45959.358510069447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45959.358510069447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45959.358510069447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45959.358510069447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45959.358510069447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45959.358510069447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45959.358510069447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45959.358510069447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45959.358510069447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45959.358510069447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45959.358510069447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45959.358510069447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45959.358510069447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45959.358510069447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45959.358510069447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45959.358510069447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45959.358510069447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45959.358510069447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45959.358510069447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45959.358510069447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45959.358510069447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45959.358510069447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45959.358510069447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45959.358510069447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45959.358510069447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45959.358510069447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45959.358510069447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45959.358510069447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45959.358510069447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45959.358510069447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45959.358510069447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45959.358510069447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45959.358510069447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45959.358510069447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45959.358510069447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45959.358510069447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45959.358510069447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45959.358510069447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45959.358510069447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45959.358510069447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45959.358510069447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45959.358510069447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45959.358510069447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45959.358510069447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45959.358510069447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45959.358510069447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45959.358510069447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45959.358510069447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45959.358510069447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45959.358510069447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45959.358510069447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45959.358510069447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45959.358510069447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45959.358510069447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45959.358510069447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45959.358510069447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45959.358510069447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45959.358510069447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45959.358510069447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45959.358510069447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45959.358510069447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45959.358510069447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45959.358510069447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45959.358510069447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45959.358510069447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45959.358510069447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45959.358510069447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45959.358510069447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45959.358510069447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45959.358510069447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45959.358510069447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45959.358510069447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45959.358510069447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45959.358510069447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45959.358510069447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45959.358510069447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45959.358510069447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45959.358510069447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45959.358510069447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45959.358510069447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45959.358510069447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45959.358510069447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45959.358510069447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45959.358510069447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45959.358510069447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45959.358510069447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45959.358510069447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45959.358510069447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45959.358510069447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45959.358510069447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45959.358510069447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45959.358510069447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45959.358510069447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45959.358510069447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45959.358510069447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45959.358510069447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45959.358510069447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45959.358510069447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45959.358510069447</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255.87779247685103</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0.434204513891018</v>
      </c>
      <c r="H3" s="123">
        <v>45958.887465277781</v>
      </c>
      <c r="I3" s="119" t="str">
        <f>IFERROR(VLOOKUP(D3,DB!A:F,6,0),"")</f>
        <v>SCECO</v>
      </c>
      <c r="J3" s="119" t="str">
        <f>IFERROR(VLOOKUP(D3,DB!A:G,7,0),"")</f>
        <v>In progress</v>
      </c>
      <c r="K3" s="125" t="s">
        <v>39122</v>
      </c>
      <c r="L3" s="121" t="str">
        <f>IFERROR(VLOOKUP(D3,DB!A:I,9,0),"")</f>
        <v>Latis</v>
      </c>
    </row>
    <row r="4" spans="1:16" ht="15" customHeight="1">
      <c r="A4" s="119"/>
      <c r="B4" s="119" t="str">
        <f>IFERROR(VLOOKUP(D4,DB!A:K,11,0),"")</f>
        <v/>
      </c>
      <c r="C4" s="120"/>
      <c r="D4" s="94"/>
      <c r="E4" s="98"/>
      <c r="F4" s="123"/>
      <c r="G4" s="124">
        <f ca="1">IFERROR(NOW()-F4,"")</f>
        <v>45959.358510069447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45959.358510069447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45959.358510069447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45959.358510069447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45959.358510069447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45959.358510069447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45959.358510069447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45959.358510069447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45959.358510069447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45959.358510069447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45959.358510069447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45959.358510069447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45959.358510069447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45959.358510069447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45959.358510069447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45959.358510069447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45959.358510069447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45959.358510069447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45959.358510069447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45959.358510069447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45959.358510069447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45959.358510069447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45959.358510069447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45959.358510069447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45959.358510069447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45959.358510069447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45959.358510069447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45959.358510069447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45959.358510069447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45959.358510069447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45959.358510069447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45959.358510069447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45959.358510069447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45959.358510069447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45959.358510069447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45959.358510069447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45959.358510069447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45959.358510069447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45959.358510069447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45959.358510069447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45959.358510069447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45959.358510069447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45959.358510069447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45959.358510069447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45959.358510069447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45959.358510069447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45959.358510069447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45959.358510069447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45959.358510069447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45959.358510069447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45959.358510069447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45959.358510069447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45959.358510069447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45959.358510069447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45959.358510069447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45959.358510069447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45959.358510069447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45959.358510069447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45959.358510069447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45959.358510069447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45959.358510069447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45959.358510069447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45959.358510069447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45959.358510069447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45959.358510069447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45959.358510069447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45959.358510069447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45959.358510069447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45959.358510069447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45959.358510069447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45959.358510069447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45959.358510069447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45959.358510069447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45959.358510069447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45959.358510069447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45959.358510069447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45959.358510069447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45959.358510069447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45959.358510069447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45959.358510069447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45959.358510069447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45959.358510069447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45959.358510069447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45959.358510069447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45959.358510069447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45959.358510069447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45959.358510069447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45959.358510069447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45959.358510069447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45959.358510069447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45959.358510069447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45959.358510069447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45959.358510069447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45959.358510069447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45959.358510069447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45959.358510069447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45959.358510069447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45959.358510069447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45959.358510069447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45959.358510069447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45959.358510069447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45959.358510069447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45959.358510069447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45959.358510069447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45959.358510069447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45959.358510069447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45959.358510069447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45959.358510069447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45959.358510069447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45959.358510069447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45959.358510069447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45959.358510069447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45959.358510069447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45959.358510069447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45959.358510069447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45959.358510069447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45959.358510069447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45959.358510069447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45959.358510069447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45959.358510069447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45959.358510069447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45959.358510069447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45959.358510069447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45959.358510069447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45959.358510069447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45959.358510069447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45959.358510069447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45959.358510069447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45959.358510069447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45959.358510069447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45959.358510069447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45959.358510069447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45959.358510069447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45959.358510069447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45959.358510069447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45959.358510069447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45959.358510069447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45959.358510069447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45959.358510069447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45959.358510069447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45959.358510069447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45959.358510069447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45959.358510069447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45959.358510069447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45959.358510069447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45959.358510069447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45959.358510069447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45959.358510069447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45959.358510069447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45959.358510069447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45959.358510069447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45959.358510069447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45959.358510069447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45959.358510069447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45959.358510069447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45959.358510069447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45959.358510069447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45959.358510069447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45959.358510069447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45959.358510069447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45959.358510069447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45959.358510069447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45959.358510069447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45959.358510069447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45959.358510069447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45959.358510069447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45959.358510069447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45959.358510069447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45959.358510069447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45959.358510069447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45959.358510069447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45959.358510069447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45959.358510069447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45959.358510069447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45959.358510069447</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45959.358510069447</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67.526449884258909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33.169632754630584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10.697398958334816</v>
      </c>
      <c r="H4" s="153">
        <v>45948.661111111112</v>
      </c>
      <c r="I4" s="152" t="str">
        <f>IFERROR(VLOOKUP(D4,DB!A:F,6,0),"")</f>
        <v>SCECO</v>
      </c>
      <c r="J4" s="152" t="str">
        <f>IFERROR(VLOOKUP(D4,DB!A:G,7,0),"")</f>
        <v>Dead</v>
      </c>
      <c r="K4" s="152" t="s">
        <v>39128</v>
      </c>
      <c r="L4" s="152" t="str">
        <f>IFERROR(VLOOKUP(D4,DB!A:I,9,0),"")</f>
        <v>Latis</v>
      </c>
    </row>
    <row r="5" spans="1:13" ht="30.75">
      <c r="A5" s="152" t="s">
        <v>39129</v>
      </c>
      <c r="B5" s="152" t="str">
        <f>IFERROR(VLOOKUP(D5,DB!A:K,11,0),"")</f>
        <v>R5</v>
      </c>
      <c r="C5" s="152">
        <v>1</v>
      </c>
      <c r="D5" s="152" t="s">
        <v>33291</v>
      </c>
      <c r="E5" s="152" t="s">
        <v>39021</v>
      </c>
      <c r="F5" s="153">
        <v>45959.08829861111</v>
      </c>
      <c r="G5" s="154">
        <f ca="1">IFERROR(NOW()-F5,"")</f>
        <v>0.27021145833714399</v>
      </c>
      <c r="H5" s="153">
        <v>45959.045960648145</v>
      </c>
      <c r="I5" s="152" t="str">
        <f>IFERROR(VLOOKUP(D5,DB!A:F,6,0),"")</f>
        <v>SCECO</v>
      </c>
      <c r="J5" s="152" t="str">
        <f>IFERROR(VLOOKUP(D5,DB!A:G,7,0),"")</f>
        <v>Good</v>
      </c>
      <c r="K5" s="152" t="s">
        <v>39130</v>
      </c>
      <c r="L5" s="152" t="str">
        <f>IFERROR(VLOOKUP(D5,DB!A:I,9,0),"")</f>
        <v>Latis</v>
      </c>
    </row>
    <row r="6" spans="1:13" ht="15">
      <c r="A6" s="152"/>
      <c r="B6" s="152" t="str">
        <f>IFERROR(VLOOKUP(D6,DB!A:K,11,0),"")</f>
        <v/>
      </c>
      <c r="C6" s="152"/>
      <c r="D6" s="152"/>
      <c r="E6" s="152"/>
      <c r="F6" s="153"/>
      <c r="G6" s="154">
        <f ca="1">IFERROR(NOW()-F6,"")</f>
        <v>45959.358510069447</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45959.358510069447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45959.358510069447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45959.358510069447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45959.358510069447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45959.358510069447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45959.358510069447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45959.358510069447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45959.358510069447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45959.358510069447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45959.358510069447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45959.358510069447</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45959.358510069447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45959.358510069447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45959.358510069447</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45959.358510069447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45959.358510069447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45959.358510069447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45959.358510069447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45959.358510069447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45959.358510069447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45959.358510069447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45959.358510069447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45959.358510069447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45959.358510069447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45959.358510069447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45959.358510069447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45959.358510069447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45959.358510069447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45959.358510069447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45959.358510069447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45959.358510069447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45959.358510069447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45959.358510069447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45959.358510069447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45959.358510069447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45959.358510069447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45959.358510069447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45959.358510069447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45959.358510069447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45959.358510069447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45959.358510069447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45959.358510069447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45959.358510069447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45959.358510069447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45959.358510069447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45959.358510069447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45959.358510069447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45959.358510069447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45959.358510069447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45959.358510069447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45959.358510069447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45959.358510069447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45959.358510069447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45959.358510069447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45959.358510069447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45959.358510069447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45959.358510069447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45959.358510069447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45959.358510069447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45959.358510069447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45959.358510069447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45959.358510069447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45959.358510069447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45959.358510069447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45959.358510069447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45959.358510069447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45959.358510069447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45959.358510069447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45959.358510069447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45959.358510069447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45959.358510069447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45959.358510069447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45959.358510069447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45959.358510069447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45959.358510069447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45959.358510069447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45959.358510069447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45959.358510069447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45959.358510069447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45959.358510069447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45959.358510069447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45959.358510069447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45959.358510069447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45959.358510069447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45959.358510069447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45959.358510069447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45959.358510069447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45959.358510069447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45959.358510069447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45959.358510069447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45959.358510069447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45959.358510069447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45959.358510069447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45959.358510069447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45959.358510069447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45959.358510069447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45959.358510069447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45959.358510069447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45959.358510069447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45959.358510069447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45959.358510069447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45959.358510069447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45959.358510069447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45959.358510069447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45959.358510069447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45959.358510069447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45959.358510069447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45959.358510069447</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45959.358510069447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45959.358510069447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45959.358510069447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45959.358510069447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45959.358510069447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45959.358510069447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45959.358510069447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45959.358510069447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45959.358510069447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45959.358510069447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45959.358510069447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45959.358510069447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45959.358510069447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45959.358510069447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45959.358510069447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45959.358510069447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45959.358510069447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45959.358510069447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45959.358510069447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45959.358510069447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45959.358510069447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45959.358510069447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45959.358510069447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45959.358510069447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45959.358510069447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45959.358510069447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45959.358510069447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45959.358510069447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45959.358510069447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45959.358510069447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45959.358510069447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45959.358510069447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45959.358510069447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45959.358510069447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45959.358510069447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45959.358510069447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45959.358510069447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45959.358510069447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45959.358510069447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45959.358510069447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45959.358510069447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45959.358510069447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45959.358510069447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45959.358510069447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45959.358510069447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45959.358510069447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45959.358510069447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45959.358510069447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45959.358510069447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45959.358510069447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45959.358510069447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45959.358510069447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45959.358510069447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45959.358510069447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45959.358510069447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45959.358510069447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45959.358510069447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45959.358510069447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45959.358510069447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45959.358510069447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45959.358510069447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45959.358510069447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45959.358510069447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45959.358510069447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45959.358510069447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45959.358510069447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45959.358510069447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45959.358510069447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45959.358510069447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45959.358510069447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45959.358510069447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45959.358510069447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45959.358510069447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45959.358510069447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45959.358510069447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45959.358510069447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45959.358510069447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45959.358510069447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45959.358510069447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45959.358510069447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45959.358510069447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45959.358510069447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45959.358510069447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45959.358510069447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45959.358510069447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45959.358510069447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45959.358510069447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45959.358510069447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45959.358510069447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45959.358510069447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45959.358510069447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45959.358510069447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45959.358510069447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45959.358510069447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45959.358510069447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45959.358510069447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45959.358510069447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45959.358510069447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45959.358510069447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45959.358510069447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45959.358510069447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45959.358510069447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45959.358510069447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45959.358510069447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45959.358510069447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45959.358510069447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45959.358510069447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45959.358510069447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45959.358510069447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45959.358510069447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45959.358510069447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45959.358510069447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45959.358510069447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45959.358510069447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45959.358510069447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45959.358510069447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45959.358510069447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45959.358510069447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45959.358510069447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45959.358510069447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45959.358510069447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45959.358510069447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45959.358510069447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45959.358510069447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45959.358510069447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45959.358510069447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45959.358510069447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45959.358510069447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45959.358510069447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45959.358510069447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45959.358510069447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45959.358510069447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45959.358510069447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45959.358510069447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45959.358510069447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45959.358510069447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45959.358510069447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45959.358510069447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45959.358510069447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45959.358510069447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45959.358510069447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45959.358510069447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45959.358510069447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45959.358510069447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45959.358510069447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45959.358510069447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45959.358510069447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45959.358510069447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45959.358510069447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45959.358510069447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45959.358510069447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45959.358510069447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45959.358510069447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45959.358510069447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45959.358510069447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45959.358510069447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45959.358510069447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45959.358510069447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45959.358510069447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45959.358510069447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45959.358510069447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45959.358510069447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45959.358510069447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45959.358510069447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45959.358510069447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45959.358510069447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45959.358510069447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45959.358510069447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45959.358510069447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45959.358510069447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45959.358510069447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45959.358510069447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45959.358510069447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45959.358510069447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45959.358510069447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45959.358510069447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45959.358510069447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45959.358510069447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45959.358510069447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45959.358510069447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45959.358510069447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45959.358510069447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45959.358510069447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45959.358510069447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45959.358510069447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45959.358510069447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45959.358510069447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45959.358510069447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45959.358510069447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45959.358510069447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45959.358510069447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45959.358510069447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45959.358510069447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45959.358510069447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45959.358510069447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45959.358510069447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45959.358510069447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45959.358510069447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45959.358510069447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45959.358510069447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45959.358510069447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45959.358510069447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45959.358510069447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45959.358510069447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45959.358510069447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45959.358510069447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45959.358510069447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45959.358510069447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45959.358510069447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45959.358510069447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45959.358510069447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45959.358510069447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45959.358510069447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45959.358510069447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45959.358510069447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45959.358510069447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45959.358510069447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45959.358510069447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45959.358510069447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45959.358510069447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45959.358510069447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45959.358510069447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45959.358510069447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45959.358510069447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45959.358510069447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45959.358510069447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45959.358510069447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45959.358510069447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45959.358510069447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45959.358510069447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45959.358510069447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45959.358510069447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45959.358510069447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45959.358510069447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45959.358510069447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45959.358510069447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45959.358510069447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45959.358510069447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45959.358510069447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45959.358510069447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45959.358510069447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45959.358510069447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45959.358510069447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45959.358510069447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45959.358510069447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45959.358510069447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45959.358510069447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45959.358510069447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45959.358510069447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45959.358510069447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45959.358510069447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45959.358510069447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45959.358510069447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45959.358510069447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45959.358510069447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45959.358510069447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45959.358510069447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45959.358510069447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45959.358510069447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45959.358510069447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45959.358510069447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45959.358510069447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45959.358510069447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45959.358510069447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45959.358510069447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45959.358510069447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45959.358510069447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45959.358510069447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45959.358510069447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45959.358510069447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45959.358510069447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45959.358510069447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45959.358510069447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45959.358510069447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45959.358510069447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45959.358510069447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45959.358510069447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45959.358510069447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45959.358510069447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45959.358510069447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45959.358510069447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45959.358510069447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45959.358510069447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45959.358510069447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45959.358510069447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45959.358510069447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45959.358510069447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45959.358510069447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45959.358510069447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45959.358510069447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45959.358510069447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45959.358510069447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45959.358510069447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45959.358510069447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45959.358510069447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45959.358510069447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45959.358510069447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45959.358510069447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45959.358510069447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45959.358510069447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45959.358510069447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45959.358510069447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45959.358510069447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45959.358510069447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45959.358510069447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45959.358510069447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45959.358510069447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45959.358510069447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45959.358510069447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45959.358510069447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45959.358510069447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45959.358510069447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45959.358510069447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45959.358510069447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45959.358510069447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45959.358510069447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45959.358510069447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45959.358510069447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45959.358510069447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45959.358510069447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45959.358510069447</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31796</v>
      </c>
      <c r="E2" s="106" t="s">
        <v>39021</v>
      </c>
      <c r="F2" s="107">
        <v>45959.286631944444</v>
      </c>
      <c r="G2" s="77">
        <f ca="1">IFERROR(NOW()-F2,"-")</f>
        <v>7.187812500342261E-2</v>
      </c>
      <c r="H2" s="107">
        <v>45959.281087962961</v>
      </c>
      <c r="I2" s="103" t="str">
        <f>IFERROR(VLOOKUP(D2,DB!A:F,6,0),"")</f>
        <v>SCECO</v>
      </c>
      <c r="J2" s="102" t="str">
        <f>IFERROR(VLOOKUP(D2,DB!A:G,7,0),"")</f>
        <v>Vandalized</v>
      </c>
      <c r="K2" s="108" t="s">
        <v>39132</v>
      </c>
      <c r="L2" s="109" t="str">
        <f>IFERROR(VLOOKUP(D2,DB!A:I,9,0),"")</f>
        <v>Latis</v>
      </c>
    </row>
    <row r="3" spans="1:16383" ht="31.5" customHeight="1">
      <c r="A3" s="104"/>
      <c r="B3" s="103" t="str">
        <f>IFERROR(VLOOKUP(D3,DB!A:K,11,0),"")</f>
        <v/>
      </c>
      <c r="C3" s="105"/>
      <c r="D3" s="103"/>
      <c r="E3" s="106"/>
      <c r="F3" s="107"/>
      <c r="G3" s="77">
        <f ca="1">IFERROR(NOW()-F3,"-")</f>
        <v>45959.358510069447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45959.358510069447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45959.358510069447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45959.358510069447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45959.358510069447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45959.358510069447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45959.358510069447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45959.358510069447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45959.358510069447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45959.358510069447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45959.358510069447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45959.358510069447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45959.358510069447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45959.358510069447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45959.358510069447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45959.358510069447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45959.358510069447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45959.358510069447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45959.358510069447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45959.358510069447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45959.358510069447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45959.358510069447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45959.358510069447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45959.358510069447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45959.358510069447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45959.358510069447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45959.358510069447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45959.358510069447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45959.358510069447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45959.358510069447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45959.358510069447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45959.358510069447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45959.358510069447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45959.358510069447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45959.358510069447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45959.358510069447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45959.358510069447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45959.358510069447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45959.358510069447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45959.358510069447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45959.358510069447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45959.358510069447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45959.358510069447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45959.358510069447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45959.358510069447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45959.358510069447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45959.358510069447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45959.358510069447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45959.358510069447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45959.358510069447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45959.358510069447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45959.358510069447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45959.358510069447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45959.358510069447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45959.358510069447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45959.358510069447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45959.358510069447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45959.358510069447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45959.358510069447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45959.358510069447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45959.358510069447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45959.358510069447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45959.358510069447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45959.358510069447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45959.358510069447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45959.358510069447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45959.358510069447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45959.358510069447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45959.358510069447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45959.358510069447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45959.358510069447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45959.358510069447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45959.358510069447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45959.358510069447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45959.358510069447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45959.358510069447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45959.358510069447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45959.358510069447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45959.358510069447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45959.358510069447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45959.358510069447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45959.358510069447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45959.358510069447</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2025-10-29T05:37:19Z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